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dlickama\Desktop\závěrečný účet 2024\"/>
    </mc:Choice>
  </mc:AlternateContent>
  <xr:revisionPtr revIDLastSave="0" documentId="8_{34099108-3E95-4ED9-AE55-25378665EAA0}" xr6:coauthVersionLast="47" xr6:coauthVersionMax="47" xr10:uidLastSave="{00000000-0000-0000-0000-000000000000}"/>
  <bookViews>
    <workbookView xWindow="-110" yWindow="-110" windowWidth="25820" windowHeight="13900" xr2:uid="{071969B4-0151-4AD3-BC92-5EA6A7EB5286}"/>
  </bookViews>
  <sheets>
    <sheet name="Transfery tab. č. 3" sheetId="1" r:id="rId1"/>
  </sheets>
  <externalReferences>
    <externalReference r:id="rId2"/>
    <externalReference r:id="rId3"/>
  </externalReferences>
  <definedNames>
    <definedName name="dates">[1]číselník!$B$42:$C$54</definedName>
    <definedName name="joj">#REF!</definedName>
    <definedName name="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F44" i="1" s="1"/>
  <c r="B44" i="1"/>
  <c r="E44" i="1" s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</calcChain>
</file>

<file path=xl/sharedStrings.xml><?xml version="1.0" encoding="utf-8"?>
<sst xmlns="http://schemas.openxmlformats.org/spreadsheetml/2006/main" count="45" uniqueCount="45">
  <si>
    <t xml:space="preserve">    </t>
  </si>
  <si>
    <t>tabulka č. 3</t>
  </si>
  <si>
    <t>v tis. Kč</t>
  </si>
  <si>
    <t>TRANSFERY</t>
  </si>
  <si>
    <t>Schválený rozpočet roku 2024</t>
  </si>
  <si>
    <t>Upravený rozpočet roku 2024</t>
  </si>
  <si>
    <t>Plnění rozpočtu k            31.12.2024</t>
  </si>
  <si>
    <t>Plnění schváleného rozpočtu v % 41,6</t>
  </si>
  <si>
    <t>Plnění upraveného rozpočtu v % 41,6</t>
  </si>
  <si>
    <t>Neinvestiční transfer na výkon státní správy a výkon veřejného opatrovnictví ze SR a matriční působnost</t>
  </si>
  <si>
    <t>Neinvestiční transfer ze SR - Národní plán obnovy</t>
  </si>
  <si>
    <t>Neinvestiční transfer ze SR - Volby do Evropského parlamentu</t>
  </si>
  <si>
    <t>Neinvestiční transfer ze SR - Volby do Zast.krajů a parlamentu ČR</t>
  </si>
  <si>
    <t>Neinvestiční transfer ze SR - terénní pracovník obvodu MMO</t>
  </si>
  <si>
    <t>Neinvestiční transfer ze SR - Dotace na výkon sociální práce</t>
  </si>
  <si>
    <t>Neinvstiční transfer ze SR - SPOD</t>
  </si>
  <si>
    <t>Neinvstiční transfer ze SR - SPOD - dokrytí</t>
  </si>
  <si>
    <t>Neinvestiční transfer z MSK - pečovatelská a odlehčovací služba</t>
  </si>
  <si>
    <t>Neinvestiční transfer z MSK - Potravinová pomoc dětem v sociální nouzi z prostředků OPZ</t>
  </si>
  <si>
    <t>Neinvestiční transfer na provoz bazénu z rozpočtu SMO</t>
  </si>
  <si>
    <t>Neinvestiční transfer na plavecký výcvik z rozpočtu SMO</t>
  </si>
  <si>
    <t>Neinvestiční transfer z rozpočtu SMO - údržba okolí OC Karolina, přednádražního prostoru, ul. Stodolní</t>
  </si>
  <si>
    <t>Neinvestičí transfer z rozpočtu SMO Ekologický fond</t>
  </si>
  <si>
    <t>Neinvestičí transfer z rozpočtu SMO 100 let Velké Ostravy</t>
  </si>
  <si>
    <t>Neinvestiční transfer z rozpočtu SMO - financování a zachování odborných pracovních pozic ZŠ, MŠ</t>
  </si>
  <si>
    <t>Neinvestiční transfer z rozpočtu SMO - kompenzace prominutých úplat za vzdělávání MŠ</t>
  </si>
  <si>
    <t>Neinvestiční transfer z rozpočtu SMO - Sousedství</t>
  </si>
  <si>
    <t>Neinvestiční transfer z rozpočtu SMO - Plastové obaly</t>
  </si>
  <si>
    <t>Neinvestiční transfer z rozpočtu SMO - Jednorázová peněžitá výpomoc na rodinné domy zasaženy povodněmi 9/2024</t>
  </si>
  <si>
    <t xml:space="preserve">Neinvestiční transfer z MŽP - Revitalizace aleje na ul. Sadová </t>
  </si>
  <si>
    <t>Neinvestiční neúčelový transfer z rozpočtu SMO</t>
  </si>
  <si>
    <t>Neinvestiční transfer z rozpočtu SMO - Prevence kriminality</t>
  </si>
  <si>
    <t>Neinvestiční transfer z rozpočtu SMO - Daň z hazardu</t>
  </si>
  <si>
    <t>Neinvestiční účelový transfer z rozpoču SMO - garanční mechanismus - oprava bytu</t>
  </si>
  <si>
    <t>Neinvestiční účelový transfer z rozpoču SMO - Rekonstrukce ul. Výstavní</t>
  </si>
  <si>
    <t>Neinvestiční transfer z rozpočtu SMO - Odstranění BD Válcovní</t>
  </si>
  <si>
    <t>Investiční neúčelový transfer z rozpočtu SMO</t>
  </si>
  <si>
    <t>Investiční účelový transfer z rozpočtu SMO - Rekonstrukce střešních plášťů - MŠ Varenská 2a</t>
  </si>
  <si>
    <t>Investiční účelový transfer z rozpočtu SMO - Rekonstrukce ul. Orebitská</t>
  </si>
  <si>
    <t>Investiční účelový transfer z rozpočtu SMO - Rekonstrukce bytového domu Úprkova 18</t>
  </si>
  <si>
    <t>Investiční účelový transfer z rozpočtu SMO - Rekonstrukce bytového domu Fügnerova 20</t>
  </si>
  <si>
    <t>Investiční účelový transfer z rozpočtu SMO - Rekonstrukce bytového domu Orebitská 19</t>
  </si>
  <si>
    <t>Investiční účelový transfer z rozpočtu SMO - Rekonstrukce bytového domu Jungmannova 997/7</t>
  </si>
  <si>
    <t>Investiční účelový transfer z rozpočtu SMO - Rekonstrukce ul. Výstavní</t>
  </si>
  <si>
    <t>PŘIJATÉ   TRANSFERY 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</si>
</sst>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4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justify"/>
    </xf>
    <xf numFmtId="3" fontId="2" fillId="2" borderId="4" xfId="0" applyNumberFormat="1" applyFont="1" applyFill="1" applyBorder="1" applyAlignment="1">
      <alignment horizontal="center" vertical="justify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justify"/>
    </xf>
    <xf numFmtId="0" fontId="5" fillId="2" borderId="6" xfId="0" applyFont="1" applyFill="1" applyBorder="1" applyAlignment="1">
      <alignment vertical="justify"/>
    </xf>
    <xf numFmtId="0" fontId="5" fillId="2" borderId="7" xfId="0" applyFont="1" applyFill="1" applyBorder="1" applyAlignment="1">
      <alignment vertical="justify"/>
    </xf>
    <xf numFmtId="0" fontId="4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justify"/>
    </xf>
    <xf numFmtId="0" fontId="5" fillId="2" borderId="9" xfId="0" applyFont="1" applyFill="1" applyBorder="1" applyAlignment="1">
      <alignment vertical="justify"/>
    </xf>
    <xf numFmtId="0" fontId="5" fillId="2" borderId="10" xfId="0" applyFont="1" applyFill="1" applyBorder="1" applyAlignment="1">
      <alignment vertical="justify"/>
    </xf>
    <xf numFmtId="0" fontId="7" fillId="3" borderId="2" xfId="1" applyFont="1" applyFill="1" applyBorder="1"/>
    <xf numFmtId="3" fontId="8" fillId="3" borderId="3" xfId="2" applyNumberFormat="1" applyFont="1" applyFill="1" applyBorder="1" applyAlignment="1">
      <alignment horizontal="right"/>
    </xf>
    <xf numFmtId="3" fontId="5" fillId="3" borderId="3" xfId="1" applyNumberFormat="1" applyFont="1" applyFill="1" applyBorder="1"/>
    <xf numFmtId="164" fontId="8" fillId="3" borderId="3" xfId="2" applyNumberFormat="1" applyFont="1" applyFill="1" applyBorder="1" applyAlignment="1">
      <alignment horizontal="right"/>
    </xf>
    <xf numFmtId="164" fontId="8" fillId="3" borderId="4" xfId="2" applyNumberFormat="1" applyFont="1" applyFill="1" applyBorder="1" applyAlignment="1">
      <alignment horizontal="right"/>
    </xf>
    <xf numFmtId="0" fontId="7" fillId="3" borderId="5" xfId="1" applyFont="1" applyFill="1" applyBorder="1"/>
    <xf numFmtId="3" fontId="8" fillId="3" borderId="6" xfId="2" applyNumberFormat="1" applyFont="1" applyFill="1" applyBorder="1" applyAlignment="1">
      <alignment horizontal="right"/>
    </xf>
    <xf numFmtId="3" fontId="5" fillId="3" borderId="6" xfId="1" applyNumberFormat="1" applyFont="1" applyFill="1" applyBorder="1"/>
    <xf numFmtId="164" fontId="8" fillId="3" borderId="11" xfId="2" applyNumberFormat="1" applyFont="1" applyFill="1" applyBorder="1" applyAlignment="1">
      <alignment horizontal="right"/>
    </xf>
    <xf numFmtId="164" fontId="8" fillId="3" borderId="12" xfId="2" applyNumberFormat="1" applyFont="1" applyFill="1" applyBorder="1" applyAlignment="1">
      <alignment horizontal="right"/>
    </xf>
    <xf numFmtId="164" fontId="8" fillId="3" borderId="6" xfId="2" applyNumberFormat="1" applyFont="1" applyFill="1" applyBorder="1" applyAlignment="1">
      <alignment horizontal="right"/>
    </xf>
    <xf numFmtId="164" fontId="8" fillId="3" borderId="7" xfId="2" applyNumberFormat="1" applyFont="1" applyFill="1" applyBorder="1" applyAlignment="1">
      <alignment horizontal="right"/>
    </xf>
    <xf numFmtId="0" fontId="5" fillId="3" borderId="5" xfId="1" applyFont="1" applyFill="1" applyBorder="1"/>
    <xf numFmtId="0" fontId="4" fillId="2" borderId="13" xfId="0" applyFont="1" applyFill="1" applyBorder="1" applyAlignment="1">
      <alignment vertical="center"/>
    </xf>
    <xf numFmtId="3" fontId="2" fillId="2" borderId="14" xfId="0" applyNumberFormat="1" applyFont="1" applyFill="1" applyBorder="1" applyAlignment="1">
      <alignment vertical="center"/>
    </xf>
    <xf numFmtId="164" fontId="9" fillId="2" borderId="14" xfId="2" applyNumberFormat="1" applyFont="1" applyFill="1" applyBorder="1" applyAlignment="1">
      <alignment horizontal="right"/>
    </xf>
    <xf numFmtId="164" fontId="9" fillId="2" borderId="15" xfId="2" applyNumberFormat="1" applyFont="1" applyFill="1" applyBorder="1" applyAlignment="1">
      <alignment horizontal="right"/>
    </xf>
  </cellXfs>
  <cellStyles count="3">
    <cellStyle name="Normální" xfId="0" builtinId="0"/>
    <cellStyle name="Normální 7" xfId="1" xr:uid="{5513ECDD-9DD2-46EE-9FD6-067249E73EBF}"/>
    <cellStyle name="Procenta 2 2" xfId="2" xr:uid="{361DF92C-7B6E-4FB3-9919-D15F3AB4B4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MOAP.mmo.cz\shareMOAP\Users\jedlickama\AppData\Local\Microsoft\Windows\Temporary%20Internet%20Files\Content.Outlook\L40XGP1X\plni&#269;ka%20k%2031.3.200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dlickama\Desktop\z&#225;v&#283;re&#269;n&#253;%20&#250;&#269;et%202024\P&#345;&#237;jmy,%20v&#253;daje,%20transfery%20-%201,2,3.xls" TargetMode="External"/><Relationship Id="rId1" Type="http://schemas.openxmlformats.org/officeDocument/2006/relationships/externalLinkPath" Target="P&#345;&#237;jmy,%20v&#253;daje,%20transfery%20-%201,2,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INPUTS"/>
      <sheetName val="Souhrnný report BILANCE"/>
      <sheetName val="Souhrnny report PRIJMY"/>
      <sheetName val="Souhrnny report VYDAJE"/>
      <sheetName val="OSŠ"/>
      <sheetName val="OMH"/>
      <sheetName val="OSM"/>
      <sheetName val="OSČ"/>
      <sheetName val="OFR"/>
      <sheetName val="OIV"/>
      <sheetName val="KT"/>
      <sheetName val="VS"/>
      <sheetName val="VS KT"/>
      <sheetName val="akce"/>
      <sheetName val="mzdy"/>
      <sheetName val="upozornění"/>
      <sheetName val="kontroly"/>
      <sheetName val="číselník"/>
      <sheetName val="Prijmy"/>
      <sheetName val="Vydaje"/>
      <sheetName val="manuál"/>
      <sheetName val="DEF PR"/>
      <sheetName val="DEF VY"/>
      <sheetName val="DEF INPUTS"/>
      <sheetName val="DEF OSŠ"/>
      <sheetName val="DEF OMH"/>
      <sheetName val="DEF OSM"/>
      <sheetName val="DEF OSČ"/>
      <sheetName val="DEF OFR"/>
      <sheetName val="DEF OIV"/>
      <sheetName val="DEF KT"/>
      <sheetName val="DEF VS"/>
      <sheetName val="prografy"/>
      <sheetName val="zaokrouhlenoSRB"/>
      <sheetName val="zaokrouhlenoSRP"/>
      <sheetName val="zaokrouhlenoS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2">
          <cell r="C42" t="str">
            <v>měsíc</v>
          </cell>
        </row>
        <row r="43">
          <cell r="B43">
            <v>1</v>
          </cell>
          <cell r="C43" t="str">
            <v>31.1.</v>
          </cell>
        </row>
        <row r="44">
          <cell r="B44">
            <v>2</v>
          </cell>
          <cell r="C44" t="str">
            <v>28.2.</v>
          </cell>
        </row>
        <row r="45">
          <cell r="B45">
            <v>3</v>
          </cell>
          <cell r="C45" t="str">
            <v>31.3.</v>
          </cell>
        </row>
        <row r="46">
          <cell r="B46">
            <v>4</v>
          </cell>
          <cell r="C46" t="str">
            <v>30.4.</v>
          </cell>
        </row>
        <row r="47">
          <cell r="B47">
            <v>5</v>
          </cell>
          <cell r="C47" t="str">
            <v>31.5.</v>
          </cell>
        </row>
        <row r="48">
          <cell r="B48">
            <v>6</v>
          </cell>
          <cell r="C48" t="str">
            <v>30.6.</v>
          </cell>
        </row>
        <row r="49">
          <cell r="B49">
            <v>7</v>
          </cell>
          <cell r="C49" t="str">
            <v>31.7.</v>
          </cell>
        </row>
        <row r="50">
          <cell r="B50">
            <v>8</v>
          </cell>
          <cell r="C50" t="str">
            <v>31.8.</v>
          </cell>
        </row>
        <row r="51">
          <cell r="B51">
            <v>9</v>
          </cell>
          <cell r="C51" t="str">
            <v>30.9.</v>
          </cell>
        </row>
        <row r="52">
          <cell r="B52">
            <v>10</v>
          </cell>
          <cell r="C52" t="str">
            <v>31.10.</v>
          </cell>
        </row>
        <row r="53">
          <cell r="B53">
            <v>11</v>
          </cell>
          <cell r="C53" t="str">
            <v>30.11.</v>
          </cell>
        </row>
        <row r="54">
          <cell r="B54">
            <v>12</v>
          </cell>
          <cell r="C54" t="str">
            <v>31.12.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říjmy tab. č. 1 "/>
      <sheetName val="Výdaje tab. č. 2 "/>
      <sheetName val="Transfery tab. č.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EAEAD-1919-46FD-9CC3-A54CBF8BB6B3}">
  <sheetPr>
    <pageSetUpPr fitToPage="1"/>
  </sheetPr>
  <dimension ref="A2:F44"/>
  <sheetViews>
    <sheetView showGridLines="0" tabSelected="1" zoomScale="80" zoomScaleNormal="80" workbookViewId="0">
      <selection activeCell="M14" sqref="M14"/>
    </sheetView>
  </sheetViews>
  <sheetFormatPr defaultRowHeight="12.5" x14ac:dyDescent="0.25"/>
  <cols>
    <col min="1" max="1" width="124.54296875" bestFit="1" customWidth="1"/>
    <col min="2" max="6" width="15.7265625" customWidth="1"/>
    <col min="257" max="257" width="124.54296875" bestFit="1" customWidth="1"/>
    <col min="258" max="262" width="15.7265625" customWidth="1"/>
    <col min="513" max="513" width="124.54296875" bestFit="1" customWidth="1"/>
    <col min="514" max="518" width="15.7265625" customWidth="1"/>
    <col min="769" max="769" width="124.54296875" bestFit="1" customWidth="1"/>
    <col min="770" max="774" width="15.7265625" customWidth="1"/>
    <col min="1025" max="1025" width="124.54296875" bestFit="1" customWidth="1"/>
    <col min="1026" max="1030" width="15.7265625" customWidth="1"/>
    <col min="1281" max="1281" width="124.54296875" bestFit="1" customWidth="1"/>
    <col min="1282" max="1286" width="15.7265625" customWidth="1"/>
    <col min="1537" max="1537" width="124.54296875" bestFit="1" customWidth="1"/>
    <col min="1538" max="1542" width="15.7265625" customWidth="1"/>
    <col min="1793" max="1793" width="124.54296875" bestFit="1" customWidth="1"/>
    <col min="1794" max="1798" width="15.7265625" customWidth="1"/>
    <col min="2049" max="2049" width="124.54296875" bestFit="1" customWidth="1"/>
    <col min="2050" max="2054" width="15.7265625" customWidth="1"/>
    <col min="2305" max="2305" width="124.54296875" bestFit="1" customWidth="1"/>
    <col min="2306" max="2310" width="15.7265625" customWidth="1"/>
    <col min="2561" max="2561" width="124.54296875" bestFit="1" customWidth="1"/>
    <col min="2562" max="2566" width="15.7265625" customWidth="1"/>
    <col min="2817" max="2817" width="124.54296875" bestFit="1" customWidth="1"/>
    <col min="2818" max="2822" width="15.7265625" customWidth="1"/>
    <col min="3073" max="3073" width="124.54296875" bestFit="1" customWidth="1"/>
    <col min="3074" max="3078" width="15.7265625" customWidth="1"/>
    <col min="3329" max="3329" width="124.54296875" bestFit="1" customWidth="1"/>
    <col min="3330" max="3334" width="15.7265625" customWidth="1"/>
    <col min="3585" max="3585" width="124.54296875" bestFit="1" customWidth="1"/>
    <col min="3586" max="3590" width="15.7265625" customWidth="1"/>
    <col min="3841" max="3841" width="124.54296875" bestFit="1" customWidth="1"/>
    <col min="3842" max="3846" width="15.7265625" customWidth="1"/>
    <col min="4097" max="4097" width="124.54296875" bestFit="1" customWidth="1"/>
    <col min="4098" max="4102" width="15.7265625" customWidth="1"/>
    <col min="4353" max="4353" width="124.54296875" bestFit="1" customWidth="1"/>
    <col min="4354" max="4358" width="15.7265625" customWidth="1"/>
    <col min="4609" max="4609" width="124.54296875" bestFit="1" customWidth="1"/>
    <col min="4610" max="4614" width="15.7265625" customWidth="1"/>
    <col min="4865" max="4865" width="124.54296875" bestFit="1" customWidth="1"/>
    <col min="4866" max="4870" width="15.7265625" customWidth="1"/>
    <col min="5121" max="5121" width="124.54296875" bestFit="1" customWidth="1"/>
    <col min="5122" max="5126" width="15.7265625" customWidth="1"/>
    <col min="5377" max="5377" width="124.54296875" bestFit="1" customWidth="1"/>
    <col min="5378" max="5382" width="15.7265625" customWidth="1"/>
    <col min="5633" max="5633" width="124.54296875" bestFit="1" customWidth="1"/>
    <col min="5634" max="5638" width="15.7265625" customWidth="1"/>
    <col min="5889" max="5889" width="124.54296875" bestFit="1" customWidth="1"/>
    <col min="5890" max="5894" width="15.7265625" customWidth="1"/>
    <col min="6145" max="6145" width="124.54296875" bestFit="1" customWidth="1"/>
    <col min="6146" max="6150" width="15.7265625" customWidth="1"/>
    <col min="6401" max="6401" width="124.54296875" bestFit="1" customWidth="1"/>
    <col min="6402" max="6406" width="15.7265625" customWidth="1"/>
    <col min="6657" max="6657" width="124.54296875" bestFit="1" customWidth="1"/>
    <col min="6658" max="6662" width="15.7265625" customWidth="1"/>
    <col min="6913" max="6913" width="124.54296875" bestFit="1" customWidth="1"/>
    <col min="6914" max="6918" width="15.7265625" customWidth="1"/>
    <col min="7169" max="7169" width="124.54296875" bestFit="1" customWidth="1"/>
    <col min="7170" max="7174" width="15.7265625" customWidth="1"/>
    <col min="7425" max="7425" width="124.54296875" bestFit="1" customWidth="1"/>
    <col min="7426" max="7430" width="15.7265625" customWidth="1"/>
    <col min="7681" max="7681" width="124.54296875" bestFit="1" customWidth="1"/>
    <col min="7682" max="7686" width="15.7265625" customWidth="1"/>
    <col min="7937" max="7937" width="124.54296875" bestFit="1" customWidth="1"/>
    <col min="7938" max="7942" width="15.7265625" customWidth="1"/>
    <col min="8193" max="8193" width="124.54296875" bestFit="1" customWidth="1"/>
    <col min="8194" max="8198" width="15.7265625" customWidth="1"/>
    <col min="8449" max="8449" width="124.54296875" bestFit="1" customWidth="1"/>
    <col min="8450" max="8454" width="15.7265625" customWidth="1"/>
    <col min="8705" max="8705" width="124.54296875" bestFit="1" customWidth="1"/>
    <col min="8706" max="8710" width="15.7265625" customWidth="1"/>
    <col min="8961" max="8961" width="124.54296875" bestFit="1" customWidth="1"/>
    <col min="8962" max="8966" width="15.7265625" customWidth="1"/>
    <col min="9217" max="9217" width="124.54296875" bestFit="1" customWidth="1"/>
    <col min="9218" max="9222" width="15.7265625" customWidth="1"/>
    <col min="9473" max="9473" width="124.54296875" bestFit="1" customWidth="1"/>
    <col min="9474" max="9478" width="15.7265625" customWidth="1"/>
    <col min="9729" max="9729" width="124.54296875" bestFit="1" customWidth="1"/>
    <col min="9730" max="9734" width="15.7265625" customWidth="1"/>
    <col min="9985" max="9985" width="124.54296875" bestFit="1" customWidth="1"/>
    <col min="9986" max="9990" width="15.7265625" customWidth="1"/>
    <col min="10241" max="10241" width="124.54296875" bestFit="1" customWidth="1"/>
    <col min="10242" max="10246" width="15.7265625" customWidth="1"/>
    <col min="10497" max="10497" width="124.54296875" bestFit="1" customWidth="1"/>
    <col min="10498" max="10502" width="15.7265625" customWidth="1"/>
    <col min="10753" max="10753" width="124.54296875" bestFit="1" customWidth="1"/>
    <col min="10754" max="10758" width="15.7265625" customWidth="1"/>
    <col min="11009" max="11009" width="124.54296875" bestFit="1" customWidth="1"/>
    <col min="11010" max="11014" width="15.7265625" customWidth="1"/>
    <col min="11265" max="11265" width="124.54296875" bestFit="1" customWidth="1"/>
    <col min="11266" max="11270" width="15.7265625" customWidth="1"/>
    <col min="11521" max="11521" width="124.54296875" bestFit="1" customWidth="1"/>
    <col min="11522" max="11526" width="15.7265625" customWidth="1"/>
    <col min="11777" max="11777" width="124.54296875" bestFit="1" customWidth="1"/>
    <col min="11778" max="11782" width="15.7265625" customWidth="1"/>
    <col min="12033" max="12033" width="124.54296875" bestFit="1" customWidth="1"/>
    <col min="12034" max="12038" width="15.7265625" customWidth="1"/>
    <col min="12289" max="12289" width="124.54296875" bestFit="1" customWidth="1"/>
    <col min="12290" max="12294" width="15.7265625" customWidth="1"/>
    <col min="12545" max="12545" width="124.54296875" bestFit="1" customWidth="1"/>
    <col min="12546" max="12550" width="15.7265625" customWidth="1"/>
    <col min="12801" max="12801" width="124.54296875" bestFit="1" customWidth="1"/>
    <col min="12802" max="12806" width="15.7265625" customWidth="1"/>
    <col min="13057" max="13057" width="124.54296875" bestFit="1" customWidth="1"/>
    <col min="13058" max="13062" width="15.7265625" customWidth="1"/>
    <col min="13313" max="13313" width="124.54296875" bestFit="1" customWidth="1"/>
    <col min="13314" max="13318" width="15.7265625" customWidth="1"/>
    <col min="13569" max="13569" width="124.54296875" bestFit="1" customWidth="1"/>
    <col min="13570" max="13574" width="15.7265625" customWidth="1"/>
    <col min="13825" max="13825" width="124.54296875" bestFit="1" customWidth="1"/>
    <col min="13826" max="13830" width="15.7265625" customWidth="1"/>
    <col min="14081" max="14081" width="124.54296875" bestFit="1" customWidth="1"/>
    <col min="14082" max="14086" width="15.7265625" customWidth="1"/>
    <col min="14337" max="14337" width="124.54296875" bestFit="1" customWidth="1"/>
    <col min="14338" max="14342" width="15.7265625" customWidth="1"/>
    <col min="14593" max="14593" width="124.54296875" bestFit="1" customWidth="1"/>
    <col min="14594" max="14598" width="15.7265625" customWidth="1"/>
    <col min="14849" max="14849" width="124.54296875" bestFit="1" customWidth="1"/>
    <col min="14850" max="14854" width="15.7265625" customWidth="1"/>
    <col min="15105" max="15105" width="124.54296875" bestFit="1" customWidth="1"/>
    <col min="15106" max="15110" width="15.7265625" customWidth="1"/>
    <col min="15361" max="15361" width="124.54296875" bestFit="1" customWidth="1"/>
    <col min="15362" max="15366" width="15.7265625" customWidth="1"/>
    <col min="15617" max="15617" width="124.54296875" bestFit="1" customWidth="1"/>
    <col min="15618" max="15622" width="15.7265625" customWidth="1"/>
    <col min="15873" max="15873" width="124.54296875" bestFit="1" customWidth="1"/>
    <col min="15874" max="15878" width="15.7265625" customWidth="1"/>
    <col min="16129" max="16129" width="124.54296875" bestFit="1" customWidth="1"/>
    <col min="16130" max="16134" width="15.7265625" customWidth="1"/>
  </cols>
  <sheetData>
    <row r="2" spans="1:6" ht="25.5" customHeight="1" x14ac:dyDescent="0.35">
      <c r="A2" s="1" t="s">
        <v>0</v>
      </c>
      <c r="B2" s="1"/>
      <c r="C2" s="1"/>
      <c r="D2" s="1"/>
      <c r="E2" s="1"/>
      <c r="F2" s="2" t="s">
        <v>1</v>
      </c>
    </row>
    <row r="3" spans="1:6" ht="24" customHeight="1" thickBot="1" x14ac:dyDescent="0.35">
      <c r="A3" s="1"/>
      <c r="B3" s="1"/>
      <c r="C3" s="1"/>
      <c r="D3" s="1"/>
      <c r="E3" s="1"/>
      <c r="F3" s="3" t="s">
        <v>2</v>
      </c>
    </row>
    <row r="4" spans="1:6" ht="20.5" hidden="1" thickBot="1" x14ac:dyDescent="0.3">
      <c r="A4" s="1"/>
      <c r="B4" s="1"/>
      <c r="C4" s="1"/>
      <c r="D4" s="1"/>
      <c r="E4" s="1"/>
    </row>
    <row r="5" spans="1:6" ht="20.5" hidden="1" thickBot="1" x14ac:dyDescent="0.3">
      <c r="A5" s="4"/>
      <c r="B5" s="4"/>
      <c r="C5" s="4"/>
      <c r="D5" s="4"/>
      <c r="E5" s="4"/>
      <c r="F5" s="5"/>
    </row>
    <row r="6" spans="1:6" x14ac:dyDescent="0.25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8" t="s">
        <v>8</v>
      </c>
    </row>
    <row r="7" spans="1:6" x14ac:dyDescent="0.25">
      <c r="A7" s="9"/>
      <c r="B7" s="10"/>
      <c r="C7" s="10"/>
      <c r="D7" s="11"/>
      <c r="E7" s="11"/>
      <c r="F7" s="12"/>
    </row>
    <row r="8" spans="1:6" ht="24" customHeight="1" thickBot="1" x14ac:dyDescent="0.3">
      <c r="A8" s="13"/>
      <c r="B8" s="14"/>
      <c r="C8" s="14"/>
      <c r="D8" s="11"/>
      <c r="E8" s="15"/>
      <c r="F8" s="16"/>
    </row>
    <row r="9" spans="1:6" ht="15.5" x14ac:dyDescent="0.35">
      <c r="A9" s="17" t="s">
        <v>9</v>
      </c>
      <c r="B9" s="18">
        <v>23919</v>
      </c>
      <c r="C9" s="18">
        <v>24222</v>
      </c>
      <c r="D9" s="19">
        <v>24222</v>
      </c>
      <c r="E9" s="20">
        <f t="shared" ref="E9:E43" si="0">IF(B9&gt;0,D9/B9,0%)</f>
        <v>1.0126677536686317</v>
      </c>
      <c r="F9" s="21">
        <f t="shared" ref="F9:F43" si="1">IF(C9&gt;0,D9/C9,0%)</f>
        <v>1</v>
      </c>
    </row>
    <row r="10" spans="1:6" ht="15.5" x14ac:dyDescent="0.35">
      <c r="A10" s="22" t="s">
        <v>10</v>
      </c>
      <c r="B10" s="23">
        <v>0</v>
      </c>
      <c r="C10" s="23">
        <v>12953</v>
      </c>
      <c r="D10" s="24">
        <v>12952</v>
      </c>
      <c r="E10" s="25">
        <f t="shared" si="0"/>
        <v>0</v>
      </c>
      <c r="F10" s="26">
        <f t="shared" si="1"/>
        <v>0.99992279780745774</v>
      </c>
    </row>
    <row r="11" spans="1:6" ht="15.5" x14ac:dyDescent="0.35">
      <c r="A11" s="22" t="s">
        <v>11</v>
      </c>
      <c r="B11" s="23">
        <v>0</v>
      </c>
      <c r="C11" s="23">
        <v>1524</v>
      </c>
      <c r="D11" s="24">
        <v>1524</v>
      </c>
      <c r="E11" s="27">
        <f t="shared" si="0"/>
        <v>0</v>
      </c>
      <c r="F11" s="28">
        <f t="shared" si="1"/>
        <v>1</v>
      </c>
    </row>
    <row r="12" spans="1:6" ht="15.5" x14ac:dyDescent="0.35">
      <c r="A12" s="22" t="s">
        <v>12</v>
      </c>
      <c r="B12" s="23">
        <v>0</v>
      </c>
      <c r="C12" s="23">
        <v>1501</v>
      </c>
      <c r="D12" s="24">
        <v>1501</v>
      </c>
      <c r="E12" s="27">
        <f>IF(B12&gt;0,D12/B12,0%)</f>
        <v>0</v>
      </c>
      <c r="F12" s="28">
        <f>IF(C12&gt;0,D12/C12,0%)</f>
        <v>1</v>
      </c>
    </row>
    <row r="13" spans="1:6" ht="15.5" x14ac:dyDescent="0.35">
      <c r="A13" s="22" t="s">
        <v>13</v>
      </c>
      <c r="B13" s="23">
        <v>0</v>
      </c>
      <c r="C13" s="23">
        <v>300</v>
      </c>
      <c r="D13" s="24">
        <v>300</v>
      </c>
      <c r="E13" s="27">
        <f t="shared" si="0"/>
        <v>0</v>
      </c>
      <c r="F13" s="28">
        <f t="shared" si="1"/>
        <v>1</v>
      </c>
    </row>
    <row r="14" spans="1:6" ht="15.5" x14ac:dyDescent="0.35">
      <c r="A14" s="22" t="s">
        <v>14</v>
      </c>
      <c r="B14" s="23">
        <v>0</v>
      </c>
      <c r="C14" s="23">
        <v>3154</v>
      </c>
      <c r="D14" s="24">
        <v>3154</v>
      </c>
      <c r="E14" s="27">
        <f t="shared" si="0"/>
        <v>0</v>
      </c>
      <c r="F14" s="28">
        <f t="shared" si="1"/>
        <v>1</v>
      </c>
    </row>
    <row r="15" spans="1:6" ht="15.5" x14ac:dyDescent="0.35">
      <c r="A15" s="22" t="s">
        <v>15</v>
      </c>
      <c r="B15" s="23">
        <v>0</v>
      </c>
      <c r="C15" s="23">
        <v>10830</v>
      </c>
      <c r="D15" s="24">
        <v>10830</v>
      </c>
      <c r="E15" s="27">
        <f t="shared" si="0"/>
        <v>0</v>
      </c>
      <c r="F15" s="28">
        <f t="shared" si="1"/>
        <v>1</v>
      </c>
    </row>
    <row r="16" spans="1:6" ht="15.5" x14ac:dyDescent="0.35">
      <c r="A16" s="22" t="s">
        <v>16</v>
      </c>
      <c r="B16" s="23">
        <v>0</v>
      </c>
      <c r="C16" s="23">
        <v>694</v>
      </c>
      <c r="D16" s="24">
        <v>694</v>
      </c>
      <c r="E16" s="27">
        <f t="shared" si="0"/>
        <v>0</v>
      </c>
      <c r="F16" s="28">
        <f t="shared" si="1"/>
        <v>1</v>
      </c>
    </row>
    <row r="17" spans="1:6" ht="15.5" x14ac:dyDescent="0.35">
      <c r="A17" s="22" t="s">
        <v>17</v>
      </c>
      <c r="B17" s="23">
        <v>0</v>
      </c>
      <c r="C17" s="23">
        <v>5972</v>
      </c>
      <c r="D17" s="24">
        <v>5972</v>
      </c>
      <c r="E17" s="27">
        <f t="shared" si="0"/>
        <v>0</v>
      </c>
      <c r="F17" s="28">
        <f t="shared" si="1"/>
        <v>1</v>
      </c>
    </row>
    <row r="18" spans="1:6" ht="15.5" x14ac:dyDescent="0.35">
      <c r="A18" s="29" t="s">
        <v>18</v>
      </c>
      <c r="B18" s="23">
        <v>0</v>
      </c>
      <c r="C18" s="23">
        <v>1120</v>
      </c>
      <c r="D18" s="24">
        <v>973</v>
      </c>
      <c r="E18" s="27">
        <f t="shared" si="0"/>
        <v>0</v>
      </c>
      <c r="F18" s="28">
        <f t="shared" si="1"/>
        <v>0.86875000000000002</v>
      </c>
    </row>
    <row r="19" spans="1:6" ht="15.5" x14ac:dyDescent="0.35">
      <c r="A19" s="29" t="s">
        <v>19</v>
      </c>
      <c r="B19" s="23">
        <v>2000</v>
      </c>
      <c r="C19" s="23">
        <v>2000</v>
      </c>
      <c r="D19" s="24">
        <v>2000</v>
      </c>
      <c r="E19" s="27">
        <f t="shared" si="0"/>
        <v>1</v>
      </c>
      <c r="F19" s="28">
        <f t="shared" si="1"/>
        <v>1</v>
      </c>
    </row>
    <row r="20" spans="1:6" ht="15.5" x14ac:dyDescent="0.35">
      <c r="A20" s="29" t="s">
        <v>20</v>
      </c>
      <c r="B20" s="23">
        <v>1142</v>
      </c>
      <c r="C20" s="23">
        <v>1142</v>
      </c>
      <c r="D20" s="24">
        <v>1142</v>
      </c>
      <c r="E20" s="27">
        <f t="shared" si="0"/>
        <v>1</v>
      </c>
      <c r="F20" s="28">
        <f t="shared" si="1"/>
        <v>1</v>
      </c>
    </row>
    <row r="21" spans="1:6" ht="15.5" x14ac:dyDescent="0.35">
      <c r="A21" s="29" t="s">
        <v>21</v>
      </c>
      <c r="B21" s="23">
        <v>5100</v>
      </c>
      <c r="C21" s="23">
        <v>5100</v>
      </c>
      <c r="D21" s="24">
        <v>5100</v>
      </c>
      <c r="E21" s="27">
        <f>IF(B21&gt;0,D21/B21,0%)</f>
        <v>1</v>
      </c>
      <c r="F21" s="28">
        <f>IF(C21&gt;0,D21/C21,0%)</f>
        <v>1</v>
      </c>
    </row>
    <row r="22" spans="1:6" ht="15.5" x14ac:dyDescent="0.35">
      <c r="A22" s="29" t="s">
        <v>22</v>
      </c>
      <c r="B22" s="23">
        <v>795</v>
      </c>
      <c r="C22" s="23">
        <v>0</v>
      </c>
      <c r="D22" s="24">
        <v>0</v>
      </c>
      <c r="E22" s="27">
        <f t="shared" si="0"/>
        <v>0</v>
      </c>
      <c r="F22" s="28">
        <f t="shared" si="1"/>
        <v>0</v>
      </c>
    </row>
    <row r="23" spans="1:6" ht="15.5" x14ac:dyDescent="0.35">
      <c r="A23" s="29" t="s">
        <v>23</v>
      </c>
      <c r="B23" s="23">
        <v>0</v>
      </c>
      <c r="C23" s="23">
        <v>60</v>
      </c>
      <c r="D23" s="24">
        <v>60</v>
      </c>
      <c r="E23" s="27">
        <f>IF(B23&gt;0,D23/B23,0%)</f>
        <v>0</v>
      </c>
      <c r="F23" s="28">
        <f>IF(C23&gt;0,D23/C23,0%)</f>
        <v>1</v>
      </c>
    </row>
    <row r="24" spans="1:6" ht="15.5" x14ac:dyDescent="0.35">
      <c r="A24" s="29" t="s">
        <v>24</v>
      </c>
      <c r="B24" s="23">
        <v>0</v>
      </c>
      <c r="C24" s="23">
        <v>585</v>
      </c>
      <c r="D24" s="24">
        <v>585</v>
      </c>
      <c r="E24" s="27">
        <f t="shared" si="0"/>
        <v>0</v>
      </c>
      <c r="F24" s="28">
        <f t="shared" si="1"/>
        <v>1</v>
      </c>
    </row>
    <row r="25" spans="1:6" ht="15.5" x14ac:dyDescent="0.35">
      <c r="A25" s="29" t="s">
        <v>25</v>
      </c>
      <c r="B25" s="23">
        <v>186</v>
      </c>
      <c r="C25" s="23">
        <v>186</v>
      </c>
      <c r="D25" s="24">
        <v>185</v>
      </c>
      <c r="E25" s="27">
        <f t="shared" si="0"/>
        <v>0.9946236559139785</v>
      </c>
      <c r="F25" s="28">
        <f t="shared" si="1"/>
        <v>0.9946236559139785</v>
      </c>
    </row>
    <row r="26" spans="1:6" ht="15.5" x14ac:dyDescent="0.35">
      <c r="A26" s="29" t="s">
        <v>26</v>
      </c>
      <c r="B26" s="23">
        <v>0</v>
      </c>
      <c r="C26" s="23">
        <v>50</v>
      </c>
      <c r="D26" s="24">
        <v>20</v>
      </c>
      <c r="E26" s="27">
        <f t="shared" si="0"/>
        <v>0</v>
      </c>
      <c r="F26" s="28">
        <f t="shared" si="1"/>
        <v>0.4</v>
      </c>
    </row>
    <row r="27" spans="1:6" ht="15.5" x14ac:dyDescent="0.35">
      <c r="A27" s="29" t="s">
        <v>27</v>
      </c>
      <c r="B27" s="23">
        <v>0</v>
      </c>
      <c r="C27" s="23">
        <v>615</v>
      </c>
      <c r="D27" s="24">
        <v>614</v>
      </c>
      <c r="E27" s="27">
        <f t="shared" si="0"/>
        <v>0</v>
      </c>
      <c r="F27" s="28">
        <f t="shared" si="1"/>
        <v>0.99837398373983743</v>
      </c>
    </row>
    <row r="28" spans="1:6" ht="15.5" x14ac:dyDescent="0.35">
      <c r="A28" s="29" t="s">
        <v>28</v>
      </c>
      <c r="B28" s="23">
        <v>0</v>
      </c>
      <c r="C28" s="23">
        <v>360</v>
      </c>
      <c r="D28" s="24">
        <v>360</v>
      </c>
      <c r="E28" s="27">
        <f t="shared" si="0"/>
        <v>0</v>
      </c>
      <c r="F28" s="28">
        <f t="shared" si="1"/>
        <v>1</v>
      </c>
    </row>
    <row r="29" spans="1:6" ht="15.5" x14ac:dyDescent="0.35">
      <c r="A29" s="29" t="s">
        <v>29</v>
      </c>
      <c r="B29" s="23">
        <v>0</v>
      </c>
      <c r="C29" s="23">
        <v>218</v>
      </c>
      <c r="D29" s="24">
        <v>218</v>
      </c>
      <c r="E29" s="27">
        <f t="shared" si="0"/>
        <v>0</v>
      </c>
      <c r="F29" s="28">
        <f t="shared" si="1"/>
        <v>1</v>
      </c>
    </row>
    <row r="30" spans="1:6" ht="15.5" x14ac:dyDescent="0.35">
      <c r="A30" s="29" t="s">
        <v>30</v>
      </c>
      <c r="B30" s="23">
        <v>243419</v>
      </c>
      <c r="C30" s="23">
        <v>251174</v>
      </c>
      <c r="D30" s="24">
        <v>251247</v>
      </c>
      <c r="E30" s="27">
        <f t="shared" si="0"/>
        <v>1.0321585414449981</v>
      </c>
      <c r="F30" s="28">
        <f t="shared" si="1"/>
        <v>1.0002906351772078</v>
      </c>
    </row>
    <row r="31" spans="1:6" ht="15.5" x14ac:dyDescent="0.35">
      <c r="A31" s="29" t="s">
        <v>31</v>
      </c>
      <c r="B31" s="23">
        <v>0</v>
      </c>
      <c r="C31" s="23">
        <v>163</v>
      </c>
      <c r="D31" s="24">
        <v>163</v>
      </c>
      <c r="E31" s="27">
        <f t="shared" si="0"/>
        <v>0</v>
      </c>
      <c r="F31" s="28">
        <f t="shared" si="1"/>
        <v>1</v>
      </c>
    </row>
    <row r="32" spans="1:6" ht="15.5" x14ac:dyDescent="0.35">
      <c r="A32" s="29" t="s">
        <v>32</v>
      </c>
      <c r="B32" s="23">
        <v>0</v>
      </c>
      <c r="C32" s="23">
        <v>7742</v>
      </c>
      <c r="D32" s="24">
        <v>7742</v>
      </c>
      <c r="E32" s="27">
        <f t="shared" si="0"/>
        <v>0</v>
      </c>
      <c r="F32" s="28">
        <f t="shared" si="1"/>
        <v>1</v>
      </c>
    </row>
    <row r="33" spans="1:6" ht="15.5" x14ac:dyDescent="0.35">
      <c r="A33" s="29" t="s">
        <v>33</v>
      </c>
      <c r="B33" s="23">
        <v>0</v>
      </c>
      <c r="C33" s="23">
        <v>113</v>
      </c>
      <c r="D33" s="24">
        <v>110</v>
      </c>
      <c r="E33" s="27">
        <f t="shared" si="0"/>
        <v>0</v>
      </c>
      <c r="F33" s="28">
        <f t="shared" si="1"/>
        <v>0.97345132743362828</v>
      </c>
    </row>
    <row r="34" spans="1:6" ht="15.5" x14ac:dyDescent="0.35">
      <c r="A34" s="29" t="s">
        <v>34</v>
      </c>
      <c r="B34" s="23">
        <v>0</v>
      </c>
      <c r="C34" s="23">
        <v>197</v>
      </c>
      <c r="D34" s="24">
        <v>193</v>
      </c>
      <c r="E34" s="27">
        <f t="shared" si="0"/>
        <v>0</v>
      </c>
      <c r="F34" s="28">
        <f t="shared" si="1"/>
        <v>0.97969543147208127</v>
      </c>
    </row>
    <row r="35" spans="1:6" ht="15.5" x14ac:dyDescent="0.35">
      <c r="A35" s="29" t="s">
        <v>35</v>
      </c>
      <c r="B35" s="23">
        <v>0</v>
      </c>
      <c r="C35" s="23">
        <v>74</v>
      </c>
      <c r="D35" s="24">
        <v>0</v>
      </c>
      <c r="E35" s="27">
        <f t="shared" si="0"/>
        <v>0</v>
      </c>
      <c r="F35" s="28">
        <f t="shared" si="1"/>
        <v>0</v>
      </c>
    </row>
    <row r="36" spans="1:6" ht="15.5" x14ac:dyDescent="0.35">
      <c r="A36" s="29" t="s">
        <v>36</v>
      </c>
      <c r="B36" s="23">
        <v>41105</v>
      </c>
      <c r="C36" s="23">
        <v>41105</v>
      </c>
      <c r="D36" s="24">
        <v>41105</v>
      </c>
      <c r="E36" s="27">
        <f t="shared" si="0"/>
        <v>1</v>
      </c>
      <c r="F36" s="28">
        <f t="shared" si="1"/>
        <v>1</v>
      </c>
    </row>
    <row r="37" spans="1:6" ht="15.5" x14ac:dyDescent="0.35">
      <c r="A37" s="29" t="s">
        <v>37</v>
      </c>
      <c r="B37" s="23">
        <v>5000</v>
      </c>
      <c r="C37" s="23">
        <v>5000</v>
      </c>
      <c r="D37" s="24">
        <v>4094</v>
      </c>
      <c r="E37" s="27">
        <f t="shared" si="0"/>
        <v>0.81879999999999997</v>
      </c>
      <c r="F37" s="28">
        <f t="shared" si="1"/>
        <v>0.81879999999999997</v>
      </c>
    </row>
    <row r="38" spans="1:6" ht="15.5" x14ac:dyDescent="0.35">
      <c r="A38" s="29" t="s">
        <v>38</v>
      </c>
      <c r="B38" s="23">
        <v>5000</v>
      </c>
      <c r="C38" s="23">
        <v>5000</v>
      </c>
      <c r="D38" s="24">
        <v>5000</v>
      </c>
      <c r="E38" s="27">
        <f t="shared" si="0"/>
        <v>1</v>
      </c>
      <c r="F38" s="28">
        <f t="shared" si="1"/>
        <v>1</v>
      </c>
    </row>
    <row r="39" spans="1:6" ht="15.5" x14ac:dyDescent="0.35">
      <c r="A39" s="22" t="s">
        <v>39</v>
      </c>
      <c r="B39" s="23">
        <v>2700</v>
      </c>
      <c r="C39" s="23">
        <v>2700</v>
      </c>
      <c r="D39" s="24">
        <v>2700</v>
      </c>
      <c r="E39" s="27">
        <f>IF(B39&gt;0,D39/B39,0%)</f>
        <v>1</v>
      </c>
      <c r="F39" s="28">
        <f>IF(C39&gt;0,D39/C39,0%)</f>
        <v>1</v>
      </c>
    </row>
    <row r="40" spans="1:6" ht="15.5" x14ac:dyDescent="0.35">
      <c r="A40" s="22" t="s">
        <v>40</v>
      </c>
      <c r="B40" s="23">
        <v>6830</v>
      </c>
      <c r="C40" s="23">
        <v>6830</v>
      </c>
      <c r="D40" s="24">
        <v>6830</v>
      </c>
      <c r="E40" s="27">
        <f t="shared" si="0"/>
        <v>1</v>
      </c>
      <c r="F40" s="28">
        <f t="shared" si="1"/>
        <v>1</v>
      </c>
    </row>
    <row r="41" spans="1:6" ht="15.5" x14ac:dyDescent="0.35">
      <c r="A41" s="22" t="s">
        <v>41</v>
      </c>
      <c r="B41" s="23">
        <v>7645</v>
      </c>
      <c r="C41" s="23">
        <v>7645</v>
      </c>
      <c r="D41" s="24">
        <v>6374</v>
      </c>
      <c r="E41" s="27">
        <f>IF(B41&gt;0,D41/B41,0%)</f>
        <v>0.83374754741661217</v>
      </c>
      <c r="F41" s="28">
        <f>IF(C41&gt;0,D41/C41,0%)</f>
        <v>0.83374754741661217</v>
      </c>
    </row>
    <row r="42" spans="1:6" ht="15.5" x14ac:dyDescent="0.35">
      <c r="A42" s="22" t="s">
        <v>42</v>
      </c>
      <c r="B42" s="23">
        <v>3480</v>
      </c>
      <c r="C42" s="23">
        <v>3480</v>
      </c>
      <c r="D42" s="24">
        <v>3480</v>
      </c>
      <c r="E42" s="27">
        <f t="shared" si="0"/>
        <v>1</v>
      </c>
      <c r="F42" s="28">
        <f t="shared" si="1"/>
        <v>1</v>
      </c>
    </row>
    <row r="43" spans="1:6" ht="15.5" x14ac:dyDescent="0.35">
      <c r="A43" s="22" t="s">
        <v>43</v>
      </c>
      <c r="B43" s="23">
        <v>0</v>
      </c>
      <c r="C43" s="23">
        <v>2604</v>
      </c>
      <c r="D43" s="24">
        <v>2593</v>
      </c>
      <c r="E43" s="27">
        <f t="shared" si="0"/>
        <v>0</v>
      </c>
      <c r="F43" s="28">
        <f t="shared" si="1"/>
        <v>0.99577572964669736</v>
      </c>
    </row>
    <row r="44" spans="1:6" ht="19.5" customHeight="1" thickBot="1" x14ac:dyDescent="0.4">
      <c r="A44" s="30" t="s">
        <v>44</v>
      </c>
      <c r="B44" s="31">
        <f>SUM(B9:B43)</f>
        <v>348321</v>
      </c>
      <c r="C44" s="31">
        <f>SUM(C9:C43)</f>
        <v>406413</v>
      </c>
      <c r="D44" s="31">
        <f>SUM(D9:D43)</f>
        <v>404037</v>
      </c>
      <c r="E44" s="32">
        <f>IF(B44&gt;0,D44/B44,0%)</f>
        <v>1.1599559027448818</v>
      </c>
      <c r="F44" s="33">
        <f>IF(C44&gt;0,D44/C44,0%)</f>
        <v>0.99415373031866594</v>
      </c>
    </row>
  </sheetData>
  <mergeCells count="6">
    <mergeCell ref="A6:A8"/>
    <mergeCell ref="B6:B8"/>
    <mergeCell ref="C6:C8"/>
    <mergeCell ref="D6:D8"/>
    <mergeCell ref="E6:E8"/>
    <mergeCell ref="F6:F8"/>
  </mergeCells>
  <pageMargins left="0.70866141732283472" right="0.70866141732283472" top="0.78740157480314965" bottom="0.78740157480314965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Transfery tab. č.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Jedlička Martin</dc:creator>
  <cp:lastModifiedBy>Jedlička Martin</cp:lastModifiedBy>
  <dcterms:created xsi:type="dcterms:W3CDTF">2025-06-11T11:40:15Z</dcterms:created>
  <dcterms:modified xsi:type="dcterms:W3CDTF">2025-06-11T11:40:31Z</dcterms:modified>
</cp:coreProperties>
</file>