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lickama\Desktop\RMOb 10.06.2024\Záverečný účet 2023\"/>
    </mc:Choice>
  </mc:AlternateContent>
  <xr:revisionPtr revIDLastSave="0" documentId="8_{E23366BA-FCCC-4955-9B6B-A7D49336ACF3}" xr6:coauthVersionLast="46" xr6:coauthVersionMax="46" xr10:uidLastSave="{00000000-0000-0000-0000-000000000000}"/>
  <bookViews>
    <workbookView xWindow="-120" yWindow="-120" windowWidth="29040" windowHeight="15840" xr2:uid="{5D416A44-7306-47C6-9C6C-4B346F8184FC}"/>
  </bookViews>
  <sheets>
    <sheet name="Transfery tab. č. 3" sheetId="1" r:id="rId1"/>
  </sheets>
  <externalReferences>
    <externalReference r:id="rId2"/>
    <externalReference r:id="rId3"/>
  </externalReferences>
  <definedNames>
    <definedName name="dates">[1]číselník!$B$42:$C$54</definedName>
    <definedName name="joj">#REF!</definedName>
    <definedName name="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E47" i="1" s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E34" i="1"/>
  <c r="C34" i="1"/>
  <c r="F34" i="1" s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D9" i="1"/>
  <c r="D47" i="1" s="1"/>
  <c r="F8" i="1"/>
  <c r="E8" i="1"/>
  <c r="F7" i="1"/>
  <c r="E7" i="1"/>
  <c r="F6" i="1"/>
  <c r="E6" i="1"/>
  <c r="F5" i="1"/>
  <c r="E5" i="1"/>
  <c r="C47" i="1" l="1"/>
  <c r="F47" i="1" s="1"/>
</calcChain>
</file>

<file path=xl/sharedStrings.xml><?xml version="1.0" encoding="utf-8"?>
<sst xmlns="http://schemas.openxmlformats.org/spreadsheetml/2006/main" count="51" uniqueCount="51">
  <si>
    <t xml:space="preserve">                                                                                                                                                                           </t>
  </si>
  <si>
    <t>tabulka č. 3</t>
  </si>
  <si>
    <t>TRANSFERY</t>
  </si>
  <si>
    <t>Schválený rozpočet roku 2023</t>
  </si>
  <si>
    <t>Upravený rozpočet roku 2023</t>
  </si>
  <si>
    <t>Plnění rozpočtu k            31.12.2023</t>
  </si>
  <si>
    <t>Plnění schváleného rozpočtu v % 41,6</t>
  </si>
  <si>
    <t>Plnění upraveného rozpočtu v % 41,6</t>
  </si>
  <si>
    <t>Neinvestiční transfer na výkon státní správy a výkon veřejného opatrovnictví ze SR a matriční působnost</t>
  </si>
  <si>
    <t xml:space="preserve">Neinvestiční přijaté transfery z VPS - volby prezidenta </t>
  </si>
  <si>
    <t>Neinvestiční transfer ze SR - OP J.A.Komenský - MŠO, Špálova, Hornická, Na Jízdárně</t>
  </si>
  <si>
    <t>Neinvestiční transfer ze SR - OP J.A.Komenský - ZŠO, Gebauerova 8, Ostrčilova 10, Waldorfská, Matiční 5, Zelená 42, Gen. Píky 13A, Nádražní 117</t>
  </si>
  <si>
    <t xml:space="preserve">Neinvestiční transfer ze SR -Národní plán obnovy </t>
  </si>
  <si>
    <t>Neinvestiční transfer z kraje - Poskytování bezplatné stravy dětem ohroženým chudobou ve školách</t>
  </si>
  <si>
    <t>Neinvestiční transfer ze SR - Pečovatelská a odlehčovací služba</t>
  </si>
  <si>
    <t>Neinvestiční transfer ze SR - Výkon sociální práce</t>
  </si>
  <si>
    <t>Neinvestiční transfer ze SR - SPOD, doplatek 2022</t>
  </si>
  <si>
    <t>Neinvestiční transfer ze SR  - nákup vybavení a osobního automobilu pro sociální služby</t>
  </si>
  <si>
    <t>Neinvestiční transfer ze SR - terénní pracovník obvodu MMO</t>
  </si>
  <si>
    <t>Neinvestiční transfer z MSK - Rozvoj MA21 v MOaP v roce 2023</t>
  </si>
  <si>
    <t>Neinvestiční transfer z MSK - Krakovské jesličky</t>
  </si>
  <si>
    <t>Neinvestiční transfer z MSK - Potravinová pomoc dětem v sociální nouzi z prostředků OPZ</t>
  </si>
  <si>
    <t>Neinvestiční transfer na provoz bazénu z rozpočtu SMO</t>
  </si>
  <si>
    <t>Neinvestiční transfer na plavecký výcvik z rozpočtu SMO</t>
  </si>
  <si>
    <t>Neinvestičí transfer z rozpočtu SMO na údržbu prostranství OC Karolina a před Hl. nádražím, ul. Stodolní</t>
  </si>
  <si>
    <t>Neinvestiční transfer ze státního fondu podpory investic - Regenerace sídliště O Fifejdy II. - XII. etapa</t>
  </si>
  <si>
    <t>Neinvestiční transfer z rozpočtu SMO - Finanční vypořádání za rok 2022</t>
  </si>
  <si>
    <t>Neinvestiční transfer z rozpočtu SMO - Havarijní oprava vozovky a sanace na ul. Kratochvílova</t>
  </si>
  <si>
    <t>Neinvestiční transfer z rozpočtu SMO - financování a zachování odborných pracovních pozic ZŠ, MŠ</t>
  </si>
  <si>
    <t>Neinvestiční transfer z rozpočtu SMO - renovace uměleckého díla - socha Úsvit, ul. Umělecká</t>
  </si>
  <si>
    <t>Neinvestiční transfer z rozpočtu SMO - kompenzace prominutých úplat za vzdělávání MŠ</t>
  </si>
  <si>
    <t>Neinvestiční transfer z rozpočtu SMO - Po stopách hornictví v Moravské Ostravě a Přívozu</t>
  </si>
  <si>
    <t>Neinvestiční transfer z rozpočtu SMO - Prevence kriminality</t>
  </si>
  <si>
    <t>Neinvestiční neúčelový transfer z rozpočtu SMO</t>
  </si>
  <si>
    <t>Neinvestiční transfer z rozpočtu SMO - WZŠaMŠO - elektroinstalace, zdravotechnika</t>
  </si>
  <si>
    <t>Neinvestiční transfer z rozpočtu SMO - Realizace 2. a 3. etapy výměny oken v budově radnice</t>
  </si>
  <si>
    <t xml:space="preserve">Neinvestiční transfer z rozpočtu SMO - Rozvoj sociálního bydlení ve městě Ostrava </t>
  </si>
  <si>
    <t>Neinvestiční transfer z rozpočtu SMO - Daň z hazardu</t>
  </si>
  <si>
    <t xml:space="preserve">Neinvestiční transfer z rozpočtu SMO - Jednorázové plastové obaly; </t>
  </si>
  <si>
    <t>Neinvestiční transfer z rozpočtu SMO - úhrada nákladů za vyhřívání svodů; zajištění soc.pohřbu</t>
  </si>
  <si>
    <t>Neinvestiční transfer z Ministerstva pro místní rozvoj - Pracoviště OSV, Tyršova 1761/14</t>
  </si>
  <si>
    <t>Investiční neúčelový transfer z rozpočtu SMO</t>
  </si>
  <si>
    <t>Investiční účelový transfer z rozpočtu SMO - Rekonstrukce bytového domu Tolstého 1809/12</t>
  </si>
  <si>
    <t>Investiční transfer ze státního fondu podpory investic - Regenerace sídliště O Fifejdy II. - XII. etapa</t>
  </si>
  <si>
    <t>Investiční transfer z rozpočtu SMO - Rekonstrukce chodníků ulice Arbesova, Zákrejsova, Šafaříkova</t>
  </si>
  <si>
    <t>Investiční transfer z rozpočtu SMO - Rekonstrukce bytového domu Jungmannova 997/7</t>
  </si>
  <si>
    <t>Investiční transfer z Ministerstva pro místní rozvoj - Nákup vybavení pro sociální služby</t>
  </si>
  <si>
    <t>Investiční transfer z Ministerstva pro místní rozvoj - Energetické úspory BD Fügnerova 6</t>
  </si>
  <si>
    <t>Investiční transfer z Ministerstva obrany - Obnova Památníku Rudé armády v Komenského sadech</t>
  </si>
  <si>
    <t>Investiční transfer z Ministerstva pro místní rozvoj - Pracoviště OSV, Tyršova 1761/14</t>
  </si>
  <si>
    <t>PŘIJATÉ   TRANSFERY 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</si>
</sst>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justify"/>
    </xf>
    <xf numFmtId="3" fontId="5" fillId="2" borderId="3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justify"/>
    </xf>
    <xf numFmtId="0" fontId="6" fillId="2" borderId="5" xfId="0" applyFont="1" applyFill="1" applyBorder="1" applyAlignment="1">
      <alignment vertical="justify"/>
    </xf>
    <xf numFmtId="0" fontId="6" fillId="2" borderId="6" xfId="0" applyFont="1" applyFill="1" applyBorder="1" applyAlignment="1">
      <alignment vertical="justify"/>
    </xf>
    <xf numFmtId="0" fontId="4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justify"/>
    </xf>
    <xf numFmtId="0" fontId="6" fillId="2" borderId="8" xfId="0" applyFont="1" applyFill="1" applyBorder="1" applyAlignment="1">
      <alignment vertical="justify"/>
    </xf>
    <xf numFmtId="0" fontId="6" fillId="2" borderId="9" xfId="0" applyFont="1" applyFill="1" applyBorder="1" applyAlignment="1">
      <alignment vertical="justify"/>
    </xf>
    <xf numFmtId="0" fontId="8" fillId="3" borderId="1" xfId="1" applyFont="1" applyFill="1" applyBorder="1"/>
    <xf numFmtId="3" fontId="9" fillId="3" borderId="2" xfId="2" applyNumberFormat="1" applyFont="1" applyFill="1" applyBorder="1" applyAlignment="1">
      <alignment horizontal="right"/>
    </xf>
    <xf numFmtId="3" fontId="6" fillId="3" borderId="2" xfId="1" applyNumberFormat="1" applyFont="1" applyFill="1" applyBorder="1"/>
    <xf numFmtId="164" fontId="9" fillId="3" borderId="2" xfId="2" applyNumberFormat="1" applyFont="1" applyFill="1" applyBorder="1" applyAlignment="1">
      <alignment horizontal="right"/>
    </xf>
    <xf numFmtId="164" fontId="9" fillId="3" borderId="3" xfId="2" applyNumberFormat="1" applyFont="1" applyFill="1" applyBorder="1" applyAlignment="1">
      <alignment horizontal="right"/>
    </xf>
    <xf numFmtId="0" fontId="6" fillId="3" borderId="4" xfId="1" applyFont="1" applyFill="1" applyBorder="1"/>
    <xf numFmtId="3" fontId="9" fillId="3" borderId="5" xfId="2" applyNumberFormat="1" applyFont="1" applyFill="1" applyBorder="1" applyAlignment="1">
      <alignment horizontal="right"/>
    </xf>
    <xf numFmtId="3" fontId="6" fillId="3" borderId="5" xfId="1" applyNumberFormat="1" applyFont="1" applyFill="1" applyBorder="1"/>
    <xf numFmtId="164" fontId="9" fillId="3" borderId="5" xfId="2" applyNumberFormat="1" applyFont="1" applyFill="1" applyBorder="1" applyAlignment="1">
      <alignment horizontal="right"/>
    </xf>
    <xf numFmtId="164" fontId="9" fillId="3" borderId="6" xfId="2" applyNumberFormat="1" applyFont="1" applyFill="1" applyBorder="1" applyAlignment="1">
      <alignment horizontal="right"/>
    </xf>
    <xf numFmtId="0" fontId="6" fillId="3" borderId="4" xfId="1" applyFont="1" applyFill="1" applyBorder="1" applyAlignment="1">
      <alignment wrapText="1"/>
    </xf>
    <xf numFmtId="3" fontId="6" fillId="3" borderId="5" xfId="1" applyNumberFormat="1" applyFont="1" applyFill="1" applyBorder="1" applyAlignment="1">
      <alignment wrapText="1"/>
    </xf>
    <xf numFmtId="0" fontId="8" fillId="3" borderId="4" xfId="1" applyFont="1" applyFill="1" applyBorder="1"/>
    <xf numFmtId="0" fontId="10" fillId="0" borderId="0" xfId="0" applyFont="1"/>
    <xf numFmtId="0" fontId="4" fillId="2" borderId="10" xfId="0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164" fontId="11" fillId="2" borderId="11" xfId="2" applyNumberFormat="1" applyFont="1" applyFill="1" applyBorder="1" applyAlignment="1">
      <alignment horizontal="right"/>
    </xf>
    <xf numFmtId="164" fontId="11" fillId="2" borderId="12" xfId="2" applyNumberFormat="1" applyFont="1" applyFill="1" applyBorder="1" applyAlignment="1">
      <alignment horizontal="right"/>
    </xf>
    <xf numFmtId="3" fontId="9" fillId="3" borderId="13" xfId="2" applyNumberFormat="1" applyFont="1" applyFill="1" applyBorder="1" applyAlignment="1">
      <alignment horizontal="right"/>
    </xf>
    <xf numFmtId="3" fontId="6" fillId="3" borderId="13" xfId="1" applyNumberFormat="1" applyFont="1" applyFill="1" applyBorder="1"/>
    <xf numFmtId="0" fontId="0" fillId="0" borderId="13" xfId="0" applyBorder="1"/>
    <xf numFmtId="3" fontId="9" fillId="3" borderId="0" xfId="2" applyNumberFormat="1" applyFont="1" applyFill="1" applyBorder="1" applyAlignment="1">
      <alignment horizontal="right"/>
    </xf>
    <xf numFmtId="3" fontId="6" fillId="3" borderId="0" xfId="1" applyNumberFormat="1" applyFont="1" applyFill="1"/>
  </cellXfs>
  <cellStyles count="3">
    <cellStyle name="Normální" xfId="0" builtinId="0"/>
    <cellStyle name="Normální 7" xfId="1" xr:uid="{2F12A9FF-AB08-4A18-BF1E-5AF63C1C3031}"/>
    <cellStyle name="Procenta 2 2" xfId="2" xr:uid="{7F63BEDC-A075-4512-9A00-D631B4BD55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jedlickama\AppData\Local\Microsoft\Windows\Temporary%20Internet%20Files\Content.Outlook\L40XGP1X\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-%201,2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EA407-C3DF-4282-8978-9A0D3C4332FF}">
  <dimension ref="A1:L49"/>
  <sheetViews>
    <sheetView showGridLines="0" tabSelected="1" zoomScale="80" zoomScaleNormal="80" workbookViewId="0">
      <selection activeCell="A13" sqref="A13"/>
    </sheetView>
  </sheetViews>
  <sheetFormatPr defaultRowHeight="12.75" x14ac:dyDescent="0.2"/>
  <cols>
    <col min="1" max="1" width="117" customWidth="1"/>
    <col min="2" max="6" width="15.7109375" customWidth="1"/>
    <col min="257" max="257" width="117" customWidth="1"/>
    <col min="258" max="262" width="15.7109375" customWidth="1"/>
    <col min="513" max="513" width="117" customWidth="1"/>
    <col min="514" max="518" width="15.7109375" customWidth="1"/>
    <col min="769" max="769" width="117" customWidth="1"/>
    <col min="770" max="774" width="15.7109375" customWidth="1"/>
    <col min="1025" max="1025" width="117" customWidth="1"/>
    <col min="1026" max="1030" width="15.7109375" customWidth="1"/>
    <col min="1281" max="1281" width="117" customWidth="1"/>
    <col min="1282" max="1286" width="15.7109375" customWidth="1"/>
    <col min="1537" max="1537" width="117" customWidth="1"/>
    <col min="1538" max="1542" width="15.7109375" customWidth="1"/>
    <col min="1793" max="1793" width="117" customWidth="1"/>
    <col min="1794" max="1798" width="15.7109375" customWidth="1"/>
    <col min="2049" max="2049" width="117" customWidth="1"/>
    <col min="2050" max="2054" width="15.7109375" customWidth="1"/>
    <col min="2305" max="2305" width="117" customWidth="1"/>
    <col min="2306" max="2310" width="15.7109375" customWidth="1"/>
    <col min="2561" max="2561" width="117" customWidth="1"/>
    <col min="2562" max="2566" width="15.7109375" customWidth="1"/>
    <col min="2817" max="2817" width="117" customWidth="1"/>
    <col min="2818" max="2822" width="15.7109375" customWidth="1"/>
    <col min="3073" max="3073" width="117" customWidth="1"/>
    <col min="3074" max="3078" width="15.7109375" customWidth="1"/>
    <col min="3329" max="3329" width="117" customWidth="1"/>
    <col min="3330" max="3334" width="15.7109375" customWidth="1"/>
    <col min="3585" max="3585" width="117" customWidth="1"/>
    <col min="3586" max="3590" width="15.7109375" customWidth="1"/>
    <col min="3841" max="3841" width="117" customWidth="1"/>
    <col min="3842" max="3846" width="15.7109375" customWidth="1"/>
    <col min="4097" max="4097" width="117" customWidth="1"/>
    <col min="4098" max="4102" width="15.7109375" customWidth="1"/>
    <col min="4353" max="4353" width="117" customWidth="1"/>
    <col min="4354" max="4358" width="15.7109375" customWidth="1"/>
    <col min="4609" max="4609" width="117" customWidth="1"/>
    <col min="4610" max="4614" width="15.7109375" customWidth="1"/>
    <col min="4865" max="4865" width="117" customWidth="1"/>
    <col min="4866" max="4870" width="15.7109375" customWidth="1"/>
    <col min="5121" max="5121" width="117" customWidth="1"/>
    <col min="5122" max="5126" width="15.7109375" customWidth="1"/>
    <col min="5377" max="5377" width="117" customWidth="1"/>
    <col min="5378" max="5382" width="15.7109375" customWidth="1"/>
    <col min="5633" max="5633" width="117" customWidth="1"/>
    <col min="5634" max="5638" width="15.7109375" customWidth="1"/>
    <col min="5889" max="5889" width="117" customWidth="1"/>
    <col min="5890" max="5894" width="15.7109375" customWidth="1"/>
    <col min="6145" max="6145" width="117" customWidth="1"/>
    <col min="6146" max="6150" width="15.7109375" customWidth="1"/>
    <col min="6401" max="6401" width="117" customWidth="1"/>
    <col min="6402" max="6406" width="15.7109375" customWidth="1"/>
    <col min="6657" max="6657" width="117" customWidth="1"/>
    <col min="6658" max="6662" width="15.7109375" customWidth="1"/>
    <col min="6913" max="6913" width="117" customWidth="1"/>
    <col min="6914" max="6918" width="15.7109375" customWidth="1"/>
    <col min="7169" max="7169" width="117" customWidth="1"/>
    <col min="7170" max="7174" width="15.7109375" customWidth="1"/>
    <col min="7425" max="7425" width="117" customWidth="1"/>
    <col min="7426" max="7430" width="15.7109375" customWidth="1"/>
    <col min="7681" max="7681" width="117" customWidth="1"/>
    <col min="7682" max="7686" width="15.7109375" customWidth="1"/>
    <col min="7937" max="7937" width="117" customWidth="1"/>
    <col min="7938" max="7942" width="15.7109375" customWidth="1"/>
    <col min="8193" max="8193" width="117" customWidth="1"/>
    <col min="8194" max="8198" width="15.7109375" customWidth="1"/>
    <col min="8449" max="8449" width="117" customWidth="1"/>
    <col min="8450" max="8454" width="15.7109375" customWidth="1"/>
    <col min="8705" max="8705" width="117" customWidth="1"/>
    <col min="8706" max="8710" width="15.7109375" customWidth="1"/>
    <col min="8961" max="8961" width="117" customWidth="1"/>
    <col min="8962" max="8966" width="15.7109375" customWidth="1"/>
    <col min="9217" max="9217" width="117" customWidth="1"/>
    <col min="9218" max="9222" width="15.7109375" customWidth="1"/>
    <col min="9473" max="9473" width="117" customWidth="1"/>
    <col min="9474" max="9478" width="15.7109375" customWidth="1"/>
    <col min="9729" max="9729" width="117" customWidth="1"/>
    <col min="9730" max="9734" width="15.7109375" customWidth="1"/>
    <col min="9985" max="9985" width="117" customWidth="1"/>
    <col min="9986" max="9990" width="15.7109375" customWidth="1"/>
    <col min="10241" max="10241" width="117" customWidth="1"/>
    <col min="10242" max="10246" width="15.7109375" customWidth="1"/>
    <col min="10497" max="10497" width="117" customWidth="1"/>
    <col min="10498" max="10502" width="15.7109375" customWidth="1"/>
    <col min="10753" max="10753" width="117" customWidth="1"/>
    <col min="10754" max="10758" width="15.7109375" customWidth="1"/>
    <col min="11009" max="11009" width="117" customWidth="1"/>
    <col min="11010" max="11014" width="15.7109375" customWidth="1"/>
    <col min="11265" max="11265" width="117" customWidth="1"/>
    <col min="11266" max="11270" width="15.7109375" customWidth="1"/>
    <col min="11521" max="11521" width="117" customWidth="1"/>
    <col min="11522" max="11526" width="15.7109375" customWidth="1"/>
    <col min="11777" max="11777" width="117" customWidth="1"/>
    <col min="11778" max="11782" width="15.7109375" customWidth="1"/>
    <col min="12033" max="12033" width="117" customWidth="1"/>
    <col min="12034" max="12038" width="15.7109375" customWidth="1"/>
    <col min="12289" max="12289" width="117" customWidth="1"/>
    <col min="12290" max="12294" width="15.7109375" customWidth="1"/>
    <col min="12545" max="12545" width="117" customWidth="1"/>
    <col min="12546" max="12550" width="15.7109375" customWidth="1"/>
    <col min="12801" max="12801" width="117" customWidth="1"/>
    <col min="12802" max="12806" width="15.7109375" customWidth="1"/>
    <col min="13057" max="13057" width="117" customWidth="1"/>
    <col min="13058" max="13062" width="15.7109375" customWidth="1"/>
    <col min="13313" max="13313" width="117" customWidth="1"/>
    <col min="13314" max="13318" width="15.7109375" customWidth="1"/>
    <col min="13569" max="13569" width="117" customWidth="1"/>
    <col min="13570" max="13574" width="15.7109375" customWidth="1"/>
    <col min="13825" max="13825" width="117" customWidth="1"/>
    <col min="13826" max="13830" width="15.7109375" customWidth="1"/>
    <col min="14081" max="14081" width="117" customWidth="1"/>
    <col min="14082" max="14086" width="15.7109375" customWidth="1"/>
    <col min="14337" max="14337" width="117" customWidth="1"/>
    <col min="14338" max="14342" width="15.7109375" customWidth="1"/>
    <col min="14593" max="14593" width="117" customWidth="1"/>
    <col min="14594" max="14598" width="15.7109375" customWidth="1"/>
    <col min="14849" max="14849" width="117" customWidth="1"/>
    <col min="14850" max="14854" width="15.7109375" customWidth="1"/>
    <col min="15105" max="15105" width="117" customWidth="1"/>
    <col min="15106" max="15110" width="15.7109375" customWidth="1"/>
    <col min="15361" max="15361" width="117" customWidth="1"/>
    <col min="15362" max="15366" width="15.7109375" customWidth="1"/>
    <col min="15617" max="15617" width="117" customWidth="1"/>
    <col min="15618" max="15622" width="15.7109375" customWidth="1"/>
    <col min="15873" max="15873" width="117" customWidth="1"/>
    <col min="15874" max="15878" width="15.7109375" customWidth="1"/>
    <col min="16129" max="16129" width="117" customWidth="1"/>
    <col min="16130" max="16134" width="15.7109375" customWidth="1"/>
  </cols>
  <sheetData>
    <row r="1" spans="1:6" ht="28.5" customHeight="1" thickBot="1" x14ac:dyDescent="0.35">
      <c r="A1" s="1" t="s">
        <v>0</v>
      </c>
      <c r="B1" s="1"/>
      <c r="C1" s="1"/>
      <c r="D1" s="1"/>
      <c r="E1" s="2" t="s">
        <v>1</v>
      </c>
      <c r="F1" s="3"/>
    </row>
    <row r="2" spans="1:6" ht="14.25" customHeight="1" x14ac:dyDescent="0.2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</row>
    <row r="3" spans="1:6" x14ac:dyDescent="0.2">
      <c r="A3" s="7"/>
      <c r="B3" s="8"/>
      <c r="C3" s="8"/>
      <c r="D3" s="9"/>
      <c r="E3" s="9"/>
      <c r="F3" s="10"/>
    </row>
    <row r="4" spans="1:6" ht="24" customHeight="1" thickBot="1" x14ac:dyDescent="0.25">
      <c r="A4" s="11"/>
      <c r="B4" s="12"/>
      <c r="C4" s="12"/>
      <c r="D4" s="9"/>
      <c r="E4" s="13"/>
      <c r="F4" s="14"/>
    </row>
    <row r="5" spans="1:6" ht="15" x14ac:dyDescent="0.2">
      <c r="A5" s="15" t="s">
        <v>8</v>
      </c>
      <c r="B5" s="16">
        <v>23880</v>
      </c>
      <c r="C5" s="16">
        <v>23880</v>
      </c>
      <c r="D5" s="17">
        <v>23880</v>
      </c>
      <c r="E5" s="18">
        <f>IF(B5&gt;0,D5/B5,0%)</f>
        <v>1</v>
      </c>
      <c r="F5" s="19">
        <f>IF(C5&gt;0,D5/C5,0%)</f>
        <v>1</v>
      </c>
    </row>
    <row r="6" spans="1:6" ht="15" x14ac:dyDescent="0.2">
      <c r="A6" s="20" t="s">
        <v>9</v>
      </c>
      <c r="B6" s="21">
        <v>0</v>
      </c>
      <c r="C6" s="21">
        <v>1830</v>
      </c>
      <c r="D6" s="22">
        <v>1829</v>
      </c>
      <c r="E6" s="23">
        <f>IF(B6&gt;0,D6/B6,0%)</f>
        <v>0</v>
      </c>
      <c r="F6" s="24">
        <f t="shared" ref="F6:F45" si="0">IF(C6&gt;0,D6/C6,0%)</f>
        <v>0.99945355191256835</v>
      </c>
    </row>
    <row r="7" spans="1:6" ht="15" x14ac:dyDescent="0.2">
      <c r="A7" s="20" t="s">
        <v>10</v>
      </c>
      <c r="B7" s="21">
        <v>0</v>
      </c>
      <c r="C7" s="21">
        <v>1588</v>
      </c>
      <c r="D7" s="22">
        <v>1586</v>
      </c>
      <c r="E7" s="23">
        <f t="shared" ref="E7:E45" si="1">IF(B7&gt;0,D7/B7,0%)</f>
        <v>0</v>
      </c>
      <c r="F7" s="24">
        <f t="shared" si="0"/>
        <v>0.99874055415617125</v>
      </c>
    </row>
    <row r="8" spans="1:6" ht="30" x14ac:dyDescent="0.2">
      <c r="A8" s="25" t="s">
        <v>11</v>
      </c>
      <c r="B8" s="21">
        <v>0</v>
      </c>
      <c r="C8" s="21">
        <v>18763</v>
      </c>
      <c r="D8" s="22">
        <v>18756</v>
      </c>
      <c r="E8" s="23">
        <f t="shared" si="1"/>
        <v>0</v>
      </c>
      <c r="F8" s="24">
        <f t="shared" si="0"/>
        <v>0.99962692533177</v>
      </c>
    </row>
    <row r="9" spans="1:6" ht="15" x14ac:dyDescent="0.2">
      <c r="A9" s="25" t="s">
        <v>12</v>
      </c>
      <c r="B9" s="21">
        <v>0</v>
      </c>
      <c r="C9" s="21">
        <v>12388</v>
      </c>
      <c r="D9" s="22">
        <f>1738+10650</f>
        <v>12388</v>
      </c>
      <c r="E9" s="23">
        <f t="shared" si="1"/>
        <v>0</v>
      </c>
      <c r="F9" s="24">
        <f t="shared" si="0"/>
        <v>1</v>
      </c>
    </row>
    <row r="10" spans="1:6" ht="15" x14ac:dyDescent="0.2">
      <c r="A10" s="25" t="s">
        <v>13</v>
      </c>
      <c r="B10" s="21">
        <v>0</v>
      </c>
      <c r="C10" s="21">
        <v>143</v>
      </c>
      <c r="D10" s="26">
        <v>60</v>
      </c>
      <c r="E10" s="23">
        <f t="shared" si="1"/>
        <v>0</v>
      </c>
      <c r="F10" s="24">
        <f t="shared" si="0"/>
        <v>0.41958041958041958</v>
      </c>
    </row>
    <row r="11" spans="1:6" ht="15" x14ac:dyDescent="0.2">
      <c r="A11" s="20" t="s">
        <v>14</v>
      </c>
      <c r="B11" s="21">
        <v>0</v>
      </c>
      <c r="C11" s="21">
        <v>5613</v>
      </c>
      <c r="D11" s="22">
        <v>5613</v>
      </c>
      <c r="E11" s="23">
        <f t="shared" si="1"/>
        <v>0</v>
      </c>
      <c r="F11" s="24">
        <f t="shared" si="0"/>
        <v>1</v>
      </c>
    </row>
    <row r="12" spans="1:6" ht="15" x14ac:dyDescent="0.2">
      <c r="A12" s="20" t="s">
        <v>15</v>
      </c>
      <c r="B12" s="21">
        <v>0</v>
      </c>
      <c r="C12" s="21">
        <v>3048</v>
      </c>
      <c r="D12" s="22">
        <v>3048</v>
      </c>
      <c r="E12" s="23">
        <f t="shared" si="1"/>
        <v>0</v>
      </c>
      <c r="F12" s="24">
        <f t="shared" si="0"/>
        <v>1</v>
      </c>
    </row>
    <row r="13" spans="1:6" ht="15" x14ac:dyDescent="0.2">
      <c r="A13" s="20" t="s">
        <v>16</v>
      </c>
      <c r="B13" s="21">
        <v>0</v>
      </c>
      <c r="C13" s="21">
        <v>13506</v>
      </c>
      <c r="D13" s="22">
        <v>13505</v>
      </c>
      <c r="E13" s="23">
        <f t="shared" si="1"/>
        <v>0</v>
      </c>
      <c r="F13" s="24">
        <f t="shared" si="0"/>
        <v>0.99992595883311119</v>
      </c>
    </row>
    <row r="14" spans="1:6" ht="15" x14ac:dyDescent="0.2">
      <c r="A14" s="20" t="s">
        <v>17</v>
      </c>
      <c r="B14" s="21">
        <v>0</v>
      </c>
      <c r="C14" s="21">
        <v>782</v>
      </c>
      <c r="D14" s="22">
        <v>782</v>
      </c>
      <c r="E14" s="23">
        <f t="shared" si="1"/>
        <v>0</v>
      </c>
      <c r="F14" s="24">
        <f t="shared" si="0"/>
        <v>1</v>
      </c>
    </row>
    <row r="15" spans="1:6" ht="15" x14ac:dyDescent="0.2">
      <c r="A15" s="20" t="s">
        <v>18</v>
      </c>
      <c r="B15" s="21">
        <v>0</v>
      </c>
      <c r="C15" s="21">
        <v>300</v>
      </c>
      <c r="D15" s="22">
        <v>300</v>
      </c>
      <c r="E15" s="23">
        <f t="shared" si="1"/>
        <v>0</v>
      </c>
      <c r="F15" s="24">
        <f t="shared" si="0"/>
        <v>1</v>
      </c>
    </row>
    <row r="16" spans="1:6" ht="15" x14ac:dyDescent="0.2">
      <c r="A16" s="20" t="s">
        <v>19</v>
      </c>
      <c r="B16" s="21">
        <v>0</v>
      </c>
      <c r="C16" s="21">
        <v>130</v>
      </c>
      <c r="D16" s="22">
        <v>130</v>
      </c>
      <c r="E16" s="23">
        <f t="shared" si="1"/>
        <v>0</v>
      </c>
      <c r="F16" s="24">
        <f t="shared" si="0"/>
        <v>1</v>
      </c>
    </row>
    <row r="17" spans="1:6" ht="15" x14ac:dyDescent="0.2">
      <c r="A17" s="20" t="s">
        <v>20</v>
      </c>
      <c r="B17" s="21">
        <v>0</v>
      </c>
      <c r="C17" s="21">
        <v>198</v>
      </c>
      <c r="D17" s="22">
        <v>198</v>
      </c>
      <c r="E17" s="23">
        <f t="shared" si="1"/>
        <v>0</v>
      </c>
      <c r="F17" s="24">
        <f t="shared" si="0"/>
        <v>1</v>
      </c>
    </row>
    <row r="18" spans="1:6" ht="15" x14ac:dyDescent="0.2">
      <c r="A18" s="20" t="s">
        <v>21</v>
      </c>
      <c r="B18" s="21">
        <v>0</v>
      </c>
      <c r="C18" s="21">
        <v>250</v>
      </c>
      <c r="D18" s="22">
        <v>247</v>
      </c>
      <c r="E18" s="23">
        <f t="shared" si="1"/>
        <v>0</v>
      </c>
      <c r="F18" s="24">
        <f t="shared" si="0"/>
        <v>0.98799999999999999</v>
      </c>
    </row>
    <row r="19" spans="1:6" ht="15" x14ac:dyDescent="0.2">
      <c r="A19" s="20" t="s">
        <v>22</v>
      </c>
      <c r="B19" s="21">
        <v>2000</v>
      </c>
      <c r="C19" s="21">
        <v>2000</v>
      </c>
      <c r="D19" s="22">
        <v>2000</v>
      </c>
      <c r="E19" s="23">
        <f t="shared" si="1"/>
        <v>1</v>
      </c>
      <c r="F19" s="24">
        <f t="shared" si="0"/>
        <v>1</v>
      </c>
    </row>
    <row r="20" spans="1:6" ht="15" x14ac:dyDescent="0.2">
      <c r="A20" s="20" t="s">
        <v>23</v>
      </c>
      <c r="B20" s="21">
        <v>874</v>
      </c>
      <c r="C20" s="21">
        <v>874</v>
      </c>
      <c r="D20" s="22">
        <v>874</v>
      </c>
      <c r="E20" s="23">
        <f t="shared" si="1"/>
        <v>1</v>
      </c>
      <c r="F20" s="24">
        <f t="shared" si="0"/>
        <v>1</v>
      </c>
    </row>
    <row r="21" spans="1:6" ht="15" x14ac:dyDescent="0.2">
      <c r="A21" s="20" t="s">
        <v>24</v>
      </c>
      <c r="B21" s="21">
        <v>5100</v>
      </c>
      <c r="C21" s="21">
        <v>5100</v>
      </c>
      <c r="D21" s="22">
        <v>5100</v>
      </c>
      <c r="E21" s="23">
        <f t="shared" si="1"/>
        <v>1</v>
      </c>
      <c r="F21" s="24">
        <f t="shared" si="0"/>
        <v>1</v>
      </c>
    </row>
    <row r="22" spans="1:6" ht="15" x14ac:dyDescent="0.2">
      <c r="A22" s="20" t="s">
        <v>25</v>
      </c>
      <c r="B22" s="21">
        <v>0</v>
      </c>
      <c r="C22" s="21">
        <v>912</v>
      </c>
      <c r="D22" s="22">
        <v>875</v>
      </c>
      <c r="E22" s="23">
        <f>IF(B22&gt;0,D22/B22,0%)</f>
        <v>0</v>
      </c>
      <c r="F22" s="24">
        <f t="shared" si="0"/>
        <v>0.95942982456140347</v>
      </c>
    </row>
    <row r="23" spans="1:6" ht="15" x14ac:dyDescent="0.2">
      <c r="A23" s="20" t="s">
        <v>26</v>
      </c>
      <c r="B23" s="21">
        <v>0</v>
      </c>
      <c r="C23" s="21">
        <v>186</v>
      </c>
      <c r="D23" s="22">
        <v>186</v>
      </c>
      <c r="E23" s="23">
        <f>IF(B23&gt;0,D23/B23,0%)</f>
        <v>0</v>
      </c>
      <c r="F23" s="24">
        <f>IF(C23&gt;0,D23/C23,0%)</f>
        <v>1</v>
      </c>
    </row>
    <row r="24" spans="1:6" ht="15" x14ac:dyDescent="0.2">
      <c r="A24" s="20" t="s">
        <v>27</v>
      </c>
      <c r="B24" s="21">
        <v>0</v>
      </c>
      <c r="C24" s="21">
        <v>2802</v>
      </c>
      <c r="D24" s="22">
        <v>2802</v>
      </c>
      <c r="E24" s="23">
        <f>IF(B24&gt;0,D24/B24,0%)</f>
        <v>0</v>
      </c>
      <c r="F24" s="24">
        <f>IF(C24&gt;0,D24/C24,0%)</f>
        <v>1</v>
      </c>
    </row>
    <row r="25" spans="1:6" ht="15" x14ac:dyDescent="0.2">
      <c r="A25" s="20" t="s">
        <v>28</v>
      </c>
      <c r="B25" s="21">
        <v>0</v>
      </c>
      <c r="C25" s="21">
        <v>620</v>
      </c>
      <c r="D25" s="22">
        <v>620</v>
      </c>
      <c r="E25" s="23">
        <f t="shared" si="1"/>
        <v>0</v>
      </c>
      <c r="F25" s="24">
        <f t="shared" si="0"/>
        <v>1</v>
      </c>
    </row>
    <row r="26" spans="1:6" ht="15" x14ac:dyDescent="0.2">
      <c r="A26" s="20" t="s">
        <v>29</v>
      </c>
      <c r="B26" s="21">
        <v>0</v>
      </c>
      <c r="C26" s="21">
        <v>225</v>
      </c>
      <c r="D26" s="22">
        <v>225</v>
      </c>
      <c r="E26" s="23">
        <f t="shared" si="1"/>
        <v>0</v>
      </c>
      <c r="F26" s="24">
        <f t="shared" si="0"/>
        <v>1</v>
      </c>
    </row>
    <row r="27" spans="1:6" ht="15" x14ac:dyDescent="0.2">
      <c r="A27" s="20" t="s">
        <v>30</v>
      </c>
      <c r="B27" s="21">
        <v>111</v>
      </c>
      <c r="C27" s="21">
        <v>111</v>
      </c>
      <c r="D27" s="22">
        <v>111</v>
      </c>
      <c r="E27" s="23">
        <f t="shared" si="1"/>
        <v>1</v>
      </c>
      <c r="F27" s="24">
        <f t="shared" si="0"/>
        <v>1</v>
      </c>
    </row>
    <row r="28" spans="1:6" ht="15" x14ac:dyDescent="0.2">
      <c r="A28" s="20" t="s">
        <v>31</v>
      </c>
      <c r="B28" s="21">
        <v>0</v>
      </c>
      <c r="C28" s="21">
        <v>50</v>
      </c>
      <c r="D28" s="22">
        <v>50</v>
      </c>
      <c r="E28" s="23">
        <f t="shared" si="1"/>
        <v>0</v>
      </c>
      <c r="F28" s="24">
        <f t="shared" si="0"/>
        <v>1</v>
      </c>
    </row>
    <row r="29" spans="1:6" ht="15.75" customHeight="1" x14ac:dyDescent="0.2">
      <c r="A29" s="20" t="s">
        <v>32</v>
      </c>
      <c r="B29" s="21">
        <v>0</v>
      </c>
      <c r="C29" s="21">
        <v>147</v>
      </c>
      <c r="D29" s="22">
        <v>139</v>
      </c>
      <c r="E29" s="23">
        <f t="shared" si="1"/>
        <v>0</v>
      </c>
      <c r="F29" s="24">
        <f t="shared" si="0"/>
        <v>0.94557823129251706</v>
      </c>
    </row>
    <row r="30" spans="1:6" ht="15" x14ac:dyDescent="0.2">
      <c r="A30" s="20" t="s">
        <v>33</v>
      </c>
      <c r="B30" s="21">
        <v>217791</v>
      </c>
      <c r="C30" s="21">
        <v>232819</v>
      </c>
      <c r="D30" s="22">
        <v>232819</v>
      </c>
      <c r="E30" s="23">
        <f t="shared" si="1"/>
        <v>1.0690019330459017</v>
      </c>
      <c r="F30" s="24">
        <f t="shared" si="0"/>
        <v>1</v>
      </c>
    </row>
    <row r="31" spans="1:6" ht="15" x14ac:dyDescent="0.2">
      <c r="A31" s="20" t="s">
        <v>34</v>
      </c>
      <c r="B31" s="21">
        <v>8573</v>
      </c>
      <c r="C31" s="21">
        <v>8573</v>
      </c>
      <c r="D31" s="22">
        <v>7461</v>
      </c>
      <c r="E31" s="23">
        <f t="shared" si="1"/>
        <v>0.87029044675142886</v>
      </c>
      <c r="F31" s="24">
        <f t="shared" si="0"/>
        <v>0.87029044675142886</v>
      </c>
    </row>
    <row r="32" spans="1:6" ht="15" x14ac:dyDescent="0.2">
      <c r="A32" s="20" t="s">
        <v>35</v>
      </c>
      <c r="B32" s="21">
        <v>7302</v>
      </c>
      <c r="C32" s="21">
        <v>7302</v>
      </c>
      <c r="D32" s="22">
        <v>7082</v>
      </c>
      <c r="E32" s="23">
        <f t="shared" si="1"/>
        <v>0.96987126814571345</v>
      </c>
      <c r="F32" s="24">
        <f t="shared" si="0"/>
        <v>0.96987126814571345</v>
      </c>
    </row>
    <row r="33" spans="1:12" ht="15" x14ac:dyDescent="0.2">
      <c r="A33" s="20" t="s">
        <v>36</v>
      </c>
      <c r="B33" s="21">
        <v>0</v>
      </c>
      <c r="C33" s="21">
        <v>962</v>
      </c>
      <c r="D33" s="22">
        <v>962</v>
      </c>
      <c r="E33" s="23">
        <f t="shared" si="1"/>
        <v>0</v>
      </c>
      <c r="F33" s="24">
        <f t="shared" si="0"/>
        <v>1</v>
      </c>
    </row>
    <row r="34" spans="1:12" ht="15" x14ac:dyDescent="0.2">
      <c r="A34" s="20" t="s">
        <v>37</v>
      </c>
      <c r="B34" s="21">
        <v>0</v>
      </c>
      <c r="C34" s="21">
        <f>2721+2386</f>
        <v>5107</v>
      </c>
      <c r="D34" s="22">
        <v>5107</v>
      </c>
      <c r="E34" s="23">
        <f t="shared" si="1"/>
        <v>0</v>
      </c>
      <c r="F34" s="24">
        <f t="shared" si="0"/>
        <v>1</v>
      </c>
    </row>
    <row r="35" spans="1:12" ht="15" x14ac:dyDescent="0.2">
      <c r="A35" s="20" t="s">
        <v>38</v>
      </c>
      <c r="B35" s="21">
        <v>0</v>
      </c>
      <c r="C35" s="21">
        <v>137</v>
      </c>
      <c r="D35" s="22">
        <v>137</v>
      </c>
      <c r="E35" s="23">
        <f t="shared" si="1"/>
        <v>0</v>
      </c>
      <c r="F35" s="24">
        <f t="shared" si="0"/>
        <v>1</v>
      </c>
    </row>
    <row r="36" spans="1:12" ht="15" x14ac:dyDescent="0.2">
      <c r="A36" s="20" t="s">
        <v>39</v>
      </c>
      <c r="B36" s="21">
        <v>0</v>
      </c>
      <c r="C36" s="21">
        <v>6</v>
      </c>
      <c r="D36" s="22">
        <v>5</v>
      </c>
      <c r="E36" s="23">
        <f t="shared" si="1"/>
        <v>0</v>
      </c>
      <c r="F36" s="24">
        <f t="shared" si="0"/>
        <v>0.83333333333333337</v>
      </c>
    </row>
    <row r="37" spans="1:12" ht="15" x14ac:dyDescent="0.2">
      <c r="A37" s="20" t="s">
        <v>40</v>
      </c>
      <c r="B37" s="21">
        <v>0</v>
      </c>
      <c r="C37" s="21">
        <v>371</v>
      </c>
      <c r="D37" s="22">
        <v>371</v>
      </c>
      <c r="E37" s="23">
        <f t="shared" si="1"/>
        <v>0</v>
      </c>
      <c r="F37" s="24">
        <f t="shared" si="0"/>
        <v>1</v>
      </c>
    </row>
    <row r="38" spans="1:12" ht="15" x14ac:dyDescent="0.2">
      <c r="A38" s="20" t="s">
        <v>41</v>
      </c>
      <c r="B38" s="21">
        <v>39435</v>
      </c>
      <c r="C38" s="21">
        <v>39435</v>
      </c>
      <c r="D38" s="22">
        <v>39428</v>
      </c>
      <c r="E38" s="23">
        <f t="shared" si="1"/>
        <v>0.99982249270952195</v>
      </c>
      <c r="F38" s="24">
        <f t="shared" si="0"/>
        <v>0.99982249270952195</v>
      </c>
    </row>
    <row r="39" spans="1:12" ht="15" x14ac:dyDescent="0.2">
      <c r="A39" s="20" t="s">
        <v>42</v>
      </c>
      <c r="B39" s="21">
        <v>0</v>
      </c>
      <c r="C39" s="21">
        <v>8546</v>
      </c>
      <c r="D39" s="22">
        <v>8546</v>
      </c>
      <c r="E39" s="23">
        <f t="shared" si="1"/>
        <v>0</v>
      </c>
      <c r="F39" s="24">
        <f t="shared" si="0"/>
        <v>1</v>
      </c>
    </row>
    <row r="40" spans="1:12" ht="15" x14ac:dyDescent="0.2">
      <c r="A40" s="20" t="s">
        <v>43</v>
      </c>
      <c r="B40" s="21">
        <v>0</v>
      </c>
      <c r="C40" s="21">
        <v>5088</v>
      </c>
      <c r="D40" s="22">
        <v>5124</v>
      </c>
      <c r="E40" s="23">
        <f t="shared" si="1"/>
        <v>0</v>
      </c>
      <c r="F40" s="24">
        <f t="shared" si="0"/>
        <v>1.0070754716981132</v>
      </c>
    </row>
    <row r="41" spans="1:12" ht="15" x14ac:dyDescent="0.2">
      <c r="A41" s="27" t="s">
        <v>44</v>
      </c>
      <c r="B41" s="21">
        <v>5100</v>
      </c>
      <c r="C41" s="21">
        <v>5100</v>
      </c>
      <c r="D41" s="22">
        <v>2696</v>
      </c>
      <c r="E41" s="23">
        <f t="shared" si="1"/>
        <v>0.52862745098039221</v>
      </c>
      <c r="F41" s="24">
        <f t="shared" si="0"/>
        <v>0.52862745098039221</v>
      </c>
    </row>
    <row r="42" spans="1:12" ht="15" x14ac:dyDescent="0.2">
      <c r="A42" s="27" t="s">
        <v>45</v>
      </c>
      <c r="B42" s="21">
        <v>0</v>
      </c>
      <c r="C42" s="21">
        <v>2768</v>
      </c>
      <c r="D42" s="22">
        <v>2767</v>
      </c>
      <c r="E42" s="23">
        <f t="shared" si="1"/>
        <v>0</v>
      </c>
      <c r="F42" s="24">
        <f t="shared" si="0"/>
        <v>0.99963872832369938</v>
      </c>
    </row>
    <row r="43" spans="1:12" ht="15" x14ac:dyDescent="0.2">
      <c r="A43" s="27" t="s">
        <v>46</v>
      </c>
      <c r="B43" s="21">
        <v>0</v>
      </c>
      <c r="C43" s="21">
        <v>352</v>
      </c>
      <c r="D43" s="22">
        <v>352</v>
      </c>
      <c r="E43" s="23">
        <f t="shared" si="1"/>
        <v>0</v>
      </c>
      <c r="F43" s="24">
        <f t="shared" si="0"/>
        <v>1</v>
      </c>
      <c r="L43" s="28"/>
    </row>
    <row r="44" spans="1:12" ht="15" x14ac:dyDescent="0.2">
      <c r="A44" s="27" t="s">
        <v>47</v>
      </c>
      <c r="B44" s="21">
        <v>0</v>
      </c>
      <c r="C44" s="21">
        <v>944</v>
      </c>
      <c r="D44" s="22">
        <v>944</v>
      </c>
      <c r="E44" s="23">
        <f t="shared" si="1"/>
        <v>0</v>
      </c>
      <c r="F44" s="24">
        <f t="shared" si="0"/>
        <v>1</v>
      </c>
    </row>
    <row r="45" spans="1:12" ht="15" x14ac:dyDescent="0.2">
      <c r="A45" s="27" t="s">
        <v>48</v>
      </c>
      <c r="B45" s="21">
        <v>0</v>
      </c>
      <c r="C45" s="21">
        <v>713</v>
      </c>
      <c r="D45" s="22">
        <v>713</v>
      </c>
      <c r="E45" s="23">
        <f t="shared" si="1"/>
        <v>0</v>
      </c>
      <c r="F45" s="24">
        <f t="shared" si="0"/>
        <v>1</v>
      </c>
    </row>
    <row r="46" spans="1:12" ht="15" x14ac:dyDescent="0.2">
      <c r="A46" s="27" t="s">
        <v>49</v>
      </c>
      <c r="B46" s="21">
        <v>0</v>
      </c>
      <c r="C46" s="21">
        <v>5291</v>
      </c>
      <c r="D46" s="22">
        <v>5290</v>
      </c>
      <c r="E46" s="23">
        <f>IF(B46&gt;0,D46/B46,0%)</f>
        <v>0</v>
      </c>
      <c r="F46" s="24">
        <f>IF(C46&gt;0,D46/C46,0%)</f>
        <v>0.99981099981099986</v>
      </c>
    </row>
    <row r="47" spans="1:12" ht="18.75" thickBot="1" x14ac:dyDescent="0.3">
      <c r="A47" s="29" t="s">
        <v>50</v>
      </c>
      <c r="B47" s="30">
        <f>SUM(B5:B45)</f>
        <v>310166</v>
      </c>
      <c r="C47" s="30">
        <f>SUM(C5:C46)</f>
        <v>418960</v>
      </c>
      <c r="D47" s="30">
        <f>SUM(D5:D46)</f>
        <v>415108</v>
      </c>
      <c r="E47" s="31">
        <f>IF(B47&gt;0,D47/B47,0%)</f>
        <v>1.3383414042802886</v>
      </c>
      <c r="F47" s="32">
        <f>IF(C47&gt;0,D47/C47,0%)</f>
        <v>0.99080580485010505</v>
      </c>
    </row>
    <row r="48" spans="1:12" ht="15" x14ac:dyDescent="0.2">
      <c r="C48" s="33"/>
      <c r="D48" s="34"/>
      <c r="E48" s="35"/>
    </row>
    <row r="49" spans="2:4" ht="15" x14ac:dyDescent="0.2">
      <c r="B49" s="36"/>
      <c r="C49" s="36"/>
      <c r="D49" s="37"/>
    </row>
  </sheetData>
  <mergeCells count="7">
    <mergeCell ref="E1:F1"/>
    <mergeCell ref="A2:A4"/>
    <mergeCell ref="B2:B4"/>
    <mergeCell ref="C2:C4"/>
    <mergeCell ref="D2:D4"/>
    <mergeCell ref="E2:E4"/>
    <mergeCell ref="F2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2024-06-26T06:27:42Z</dcterms:created>
  <dcterms:modified xsi:type="dcterms:W3CDTF">2024-06-26T06:27:55Z</dcterms:modified>
</cp:coreProperties>
</file>