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9525"/>
  </bookViews>
  <sheets>
    <sheet name="Příjmy dle ORJ tab. č. 4a" sheetId="1" r:id="rId1"/>
  </sheets>
  <externalReferences>
    <externalReference r:id="rId2"/>
    <externalReference r:id="rId3"/>
    <externalReference r:id="rId4"/>
  </externalReferences>
  <definedNames>
    <definedName name="dates">[1]číselník!$B$42:$C$54</definedName>
    <definedName name="joj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I90" i="1" l="1"/>
  <c r="H90" i="1"/>
  <c r="I89" i="1"/>
  <c r="H89" i="1"/>
  <c r="G87" i="1"/>
  <c r="H87" i="1" s="1"/>
  <c r="I86" i="1"/>
  <c r="H86" i="1"/>
  <c r="I85" i="1"/>
  <c r="H85" i="1"/>
  <c r="I84" i="1"/>
  <c r="H84" i="1"/>
  <c r="I83" i="1"/>
  <c r="E83" i="1"/>
  <c r="H83" i="1" s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E58" i="1"/>
  <c r="H58" i="1" s="1"/>
  <c r="I57" i="1"/>
  <c r="H57" i="1"/>
  <c r="I56" i="1"/>
  <c r="H56" i="1"/>
  <c r="I55" i="1"/>
  <c r="H55" i="1"/>
  <c r="I54" i="1"/>
  <c r="H54" i="1"/>
  <c r="E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E47" i="1"/>
  <c r="H47" i="1" s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E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E25" i="1"/>
  <c r="H25" i="1" s="1"/>
  <c r="I24" i="1"/>
  <c r="H24" i="1"/>
  <c r="I23" i="1"/>
  <c r="H23" i="1"/>
  <c r="I22" i="1"/>
  <c r="H22" i="1"/>
  <c r="I21" i="1"/>
  <c r="H21" i="1"/>
  <c r="H20" i="1"/>
  <c r="G20" i="1"/>
  <c r="I20" i="1" s="1"/>
  <c r="I19" i="1"/>
  <c r="H19" i="1"/>
  <c r="G18" i="1"/>
  <c r="I18" i="1" s="1"/>
  <c r="F18" i="1"/>
  <c r="E18" i="1"/>
  <c r="H18" i="1" s="1"/>
  <c r="I17" i="1"/>
  <c r="H17" i="1"/>
  <c r="I16" i="1"/>
  <c r="H16" i="1"/>
  <c r="I15" i="1"/>
  <c r="H15" i="1"/>
  <c r="H14" i="1"/>
  <c r="G14" i="1"/>
  <c r="F14" i="1"/>
  <c r="I14" i="1" s="1"/>
  <c r="E14" i="1"/>
  <c r="I13" i="1"/>
  <c r="H13" i="1"/>
  <c r="I12" i="1"/>
  <c r="H12" i="1"/>
  <c r="I11" i="1"/>
  <c r="H11" i="1"/>
  <c r="G10" i="1"/>
  <c r="G88" i="1" s="1"/>
  <c r="F10" i="1"/>
  <c r="E10" i="1"/>
  <c r="H10" i="1" s="1"/>
  <c r="I9" i="1"/>
  <c r="H9" i="1"/>
  <c r="I8" i="1"/>
  <c r="H8" i="1"/>
  <c r="I88" i="1" l="1"/>
  <c r="H88" i="1"/>
  <c r="I10" i="1"/>
  <c r="I87" i="1"/>
</calcChain>
</file>

<file path=xl/sharedStrings.xml><?xml version="1.0" encoding="utf-8"?>
<sst xmlns="http://schemas.openxmlformats.org/spreadsheetml/2006/main" count="162" uniqueCount="87">
  <si>
    <t xml:space="preserve"> Příjmy dle ORJ a Položek k 12/2014 (v tis. Kč)                                                                                                                     tabulka č. 4 a</t>
  </si>
  <si>
    <t>ORJ</t>
  </si>
  <si>
    <t>Odbor</t>
  </si>
  <si>
    <t>Pol.</t>
  </si>
  <si>
    <t>Název položky</t>
  </si>
  <si>
    <t>Schválený rozpočet</t>
  </si>
  <si>
    <t>Upravený rozpočet</t>
  </si>
  <si>
    <t>Skutečnost</t>
  </si>
  <si>
    <t>Skutečnost v</t>
  </si>
  <si>
    <t>% ze SR</t>
  </si>
  <si>
    <t>% z UR</t>
  </si>
  <si>
    <t>4134</t>
  </si>
  <si>
    <t>Převody z rozpočtových účtů</t>
  </si>
  <si>
    <t>4139</t>
  </si>
  <si>
    <t>Ostatní převody z vlastních fondů</t>
  </si>
  <si>
    <t>celkem za odbor:</t>
  </si>
  <si>
    <t>2132</t>
  </si>
  <si>
    <t>Přijmy z pronájmu ost. nemovit. a jejich částí</t>
  </si>
  <si>
    <t>2324</t>
  </si>
  <si>
    <t>Přijaté nekapitálové příspěvky a náhrady</t>
  </si>
  <si>
    <t>2329</t>
  </si>
  <si>
    <t>Ostatní nedaňové příjmy jinde nezařazené</t>
  </si>
  <si>
    <t>2111</t>
  </si>
  <si>
    <t>Příjmy z poskytování služeb a výrobků</t>
  </si>
  <si>
    <t>1361</t>
  </si>
  <si>
    <t>Správní poplatky</t>
  </si>
  <si>
    <t>2310</t>
  </si>
  <si>
    <t>Příjmy z prodeje krátk.a drobného dlouhodob.majetk</t>
  </si>
  <si>
    <t>2131</t>
  </si>
  <si>
    <t>Příjmy z pronájmu pozemků</t>
  </si>
  <si>
    <t>2133</t>
  </si>
  <si>
    <t>Příjmy z pronájmu movitých věcí</t>
  </si>
  <si>
    <t>2321</t>
  </si>
  <si>
    <t>Přijaté neinvestiční dary</t>
  </si>
  <si>
    <t>2322</t>
  </si>
  <si>
    <t>Přijaté pojistné náhrady</t>
  </si>
  <si>
    <t>2343</t>
  </si>
  <si>
    <t>Příj.z úhrad dobývacího prostoru a z vydobyt.neros</t>
  </si>
  <si>
    <t>3112</t>
  </si>
  <si>
    <t>Příjmy z prodeje ost. nemovitostí a jejich částí</t>
  </si>
  <si>
    <t>2119</t>
  </si>
  <si>
    <t>Ostatní příjmy z vlastní činnosti</t>
  </si>
  <si>
    <t>2141</t>
  </si>
  <si>
    <t>Příjmy z úroků (část)</t>
  </si>
  <si>
    <t>2212</t>
  </si>
  <si>
    <t>Sankční platby přijaté od jiných subjektů</t>
  </si>
  <si>
    <t>3111</t>
  </si>
  <si>
    <t>Příjmy z prodeje pozemků</t>
  </si>
  <si>
    <t>1341</t>
  </si>
  <si>
    <t>Poplatek ze psů</t>
  </si>
  <si>
    <t>1343</t>
  </si>
  <si>
    <t>Poplatek za užívání veřejného prostranství</t>
  </si>
  <si>
    <t>1349</t>
  </si>
  <si>
    <t>Zrušené místní poplatky</t>
  </si>
  <si>
    <t>1355</t>
  </si>
  <si>
    <t>Odvod z výherních hracích přístrojů</t>
  </si>
  <si>
    <t>1511</t>
  </si>
  <si>
    <t>Daň z nemovitých věcí</t>
  </si>
  <si>
    <t>2123</t>
  </si>
  <si>
    <t>Ostatní odvody příspěvkových organizací</t>
  </si>
  <si>
    <t>2229</t>
  </si>
  <si>
    <t>Ostatní přijaté vratky transferů</t>
  </si>
  <si>
    <t>3113</t>
  </si>
  <si>
    <t>Příjmy z prodeje ostatního hmotného dlouhodob.maje</t>
  </si>
  <si>
    <t>4111</t>
  </si>
  <si>
    <t>Neinvestiční přijaté transf.z všeob.pokl.správy SR</t>
  </si>
  <si>
    <t>4112</t>
  </si>
  <si>
    <t>Neinv.př.transfery ze SR v rámci souhr.dot.vztahu</t>
  </si>
  <si>
    <t>4113</t>
  </si>
  <si>
    <t>Neinvestiční přijaté transfery za státních fondů</t>
  </si>
  <si>
    <t>4116</t>
  </si>
  <si>
    <t>Ostatní neinv.přijaté transfery ze st. rozpočtu</t>
  </si>
  <si>
    <t>4121</t>
  </si>
  <si>
    <t>Neinvestiční přijaté transfery od obcí</t>
  </si>
  <si>
    <t>4122</t>
  </si>
  <si>
    <t>Neinvestiční přijaté transfery od krajů</t>
  </si>
  <si>
    <t>4213</t>
  </si>
  <si>
    <t>Investiční přijaté transfery ze státních fondů</t>
  </si>
  <si>
    <t>4216</t>
  </si>
  <si>
    <t>Ostatní invest.přijaté transf.ze státního rozpočtu</t>
  </si>
  <si>
    <t>4221</t>
  </si>
  <si>
    <t>Investiční přijaté transfery od obcí</t>
  </si>
  <si>
    <t>4223</t>
  </si>
  <si>
    <t>Investiční přijaté transfery od regionálních rad</t>
  </si>
  <si>
    <t>Příjmy CELKEM</t>
  </si>
  <si>
    <t>Konsolidace příjmů (-Pol 4133)+(-Pol 4134)+(-Pol 4139)</t>
  </si>
  <si>
    <t>Příjmy po konsolidaci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</si>
</sst>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0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21" applyNumberFormat="0" applyFill="0" applyAlignment="0" applyProtection="0"/>
    <xf numFmtId="0" fontId="14" fillId="0" borderId="22" applyNumberFormat="0" applyFill="0" applyAlignment="0" applyProtection="0"/>
    <xf numFmtId="0" fontId="15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24" applyNumberFormat="0" applyAlignment="0" applyProtection="0"/>
    <xf numFmtId="0" fontId="17" fillId="7" borderId="20" applyNumberFormat="0" applyAlignment="0" applyProtection="0"/>
    <xf numFmtId="0" fontId="18" fillId="0" borderId="25" applyNumberFormat="0" applyFill="0" applyAlignment="0" applyProtection="0"/>
    <xf numFmtId="0" fontId="19" fillId="22" borderId="0" applyNumberFormat="0" applyBorder="0" applyAlignment="0" applyProtection="0"/>
    <xf numFmtId="0" fontId="6" fillId="0" borderId="0"/>
    <xf numFmtId="0" fontId="6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7" fillId="23" borderId="26" applyNumberFormat="0" applyFont="0" applyAlignment="0" applyProtection="0"/>
    <xf numFmtId="0" fontId="21" fillId="20" borderId="27" applyNumberForma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3" fillId="0" borderId="1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NumberFormat="1"/>
    <xf numFmtId="4" fontId="0" fillId="0" borderId="0" xfId="0" applyNumberFormat="1"/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Explanatory Text" xfId="27"/>
    <cellStyle name="Good" xfId="28"/>
    <cellStyle name="Heading 1" xfId="29"/>
    <cellStyle name="Heading 2" xfId="30"/>
    <cellStyle name="Heading 3" xfId="31"/>
    <cellStyle name="Heading 4" xfId="32"/>
    <cellStyle name="Check Cell" xfId="33"/>
    <cellStyle name="Input" xfId="34"/>
    <cellStyle name="Linked Cell" xfId="35"/>
    <cellStyle name="Neutral" xfId="36"/>
    <cellStyle name="Normální" xfId="0" builtinId="0"/>
    <cellStyle name="normální 2" xfId="37"/>
    <cellStyle name="Normální 3" xfId="38"/>
    <cellStyle name="Normální 3 2" xfId="39"/>
    <cellStyle name="Normální 4" xfId="40"/>
    <cellStyle name="Normální 4 2" xfId="41"/>
    <cellStyle name="Normální 5" xfId="42"/>
    <cellStyle name="Normální 6" xfId="43"/>
    <cellStyle name="Note" xfId="44"/>
    <cellStyle name="Output" xfId="45"/>
    <cellStyle name="Procenta 2" xfId="46"/>
    <cellStyle name="Procenta 2 2" xfId="47"/>
    <cellStyle name="Procenta 3" xfId="48"/>
    <cellStyle name="Title" xfId="49"/>
    <cellStyle name="Total" xfId="50"/>
    <cellStyle name="Warning Text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larcikovave/Desktop/Documents/2013/Hospoda&#345;en&#237;%20%20I.%20pololet&#2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loha%20&#269;.%201%20Z&#218;%202014%20zast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Transfery tab. č.3a"/>
      <sheetName val="Příjmy dle ORJ tab. č. 4a"/>
      <sheetName val="Běžné výd. dle ODPA tab. č. 4 b"/>
      <sheetName val="Kapitálové výdaje tab. č. 4c"/>
      <sheetName val="Kap. výdaje tab.č.5"/>
      <sheetName val="Příjmy a výdaje DBF tab. č. 6"/>
      <sheetName val="Rejstřík RO tab. č. 7"/>
      <sheetName val="Fin. vypořádání tab. č. 8"/>
      <sheetName val="Výsledek hosp. PO tab. č.9"/>
      <sheetName val="Maj.-přír.,úbytky tab.č.10"/>
      <sheetName val="vyb. ukazetele tab. č. 11"/>
      <sheetName val="rozvaha ve zkr. roz. tab.č 12"/>
      <sheetName val="závazky 2014 tab. 13 "/>
      <sheetName val="tab. č. 14 pohledávky"/>
      <sheetName val="tab č.15 zajišt. pohled.celk "/>
      <sheetName val="tab.16 zajišt. pohled."/>
      <sheetName val="tab.č.17 zajišt. pohled-PP"/>
      <sheetName val="Graf1"/>
      <sheetName val="Graf 2"/>
      <sheetName val="Graf3"/>
      <sheetName val="Graf 4"/>
      <sheetName val="Graf 5"/>
      <sheetName val="Zkratky "/>
      <sheetName val="seznam OR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90"/>
  <sheetViews>
    <sheetView tabSelected="1" topLeftCell="A64" workbookViewId="0">
      <selection activeCell="G10" sqref="G10"/>
    </sheetView>
  </sheetViews>
  <sheetFormatPr defaultRowHeight="12.75" x14ac:dyDescent="0.2"/>
  <cols>
    <col min="1" max="1" width="9.5703125" bestFit="1" customWidth="1"/>
    <col min="2" max="2" width="5.85546875" style="35" bestFit="1" customWidth="1"/>
    <col min="3" max="3" width="4.42578125" style="35" bestFit="1" customWidth="1"/>
    <col min="4" max="4" width="37.7109375" style="2" bestFit="1" customWidth="1"/>
    <col min="5" max="7" width="16.7109375" style="2" customWidth="1"/>
    <col min="8" max="9" width="11.7109375" style="36" customWidth="1"/>
    <col min="10" max="10" width="9.140625" style="2"/>
  </cols>
  <sheetData>
    <row r="5" spans="1:9" ht="16.5" thickBot="1" x14ac:dyDescent="0.25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x14ac:dyDescent="0.2">
      <c r="A6" s="3" t="s">
        <v>1</v>
      </c>
      <c r="B6" s="4" t="s">
        <v>2</v>
      </c>
      <c r="C6" s="4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6" t="s">
        <v>8</v>
      </c>
      <c r="I6" s="7" t="s">
        <v>8</v>
      </c>
    </row>
    <row r="7" spans="1:9" ht="21.75" customHeight="1" thickBot="1" x14ac:dyDescent="0.25">
      <c r="A7" s="8"/>
      <c r="B7" s="9"/>
      <c r="C7" s="9"/>
      <c r="D7" s="9"/>
      <c r="E7" s="9"/>
      <c r="F7" s="9"/>
      <c r="G7" s="9"/>
      <c r="H7" s="10" t="s">
        <v>9</v>
      </c>
      <c r="I7" s="11" t="s">
        <v>10</v>
      </c>
    </row>
    <row r="8" spans="1:9" x14ac:dyDescent="0.2">
      <c r="A8" s="12"/>
      <c r="B8" s="13"/>
      <c r="C8" s="14" t="s">
        <v>11</v>
      </c>
      <c r="D8" s="15" t="s">
        <v>12</v>
      </c>
      <c r="E8" s="16">
        <v>3477</v>
      </c>
      <c r="F8" s="16">
        <v>3477</v>
      </c>
      <c r="G8" s="16">
        <v>407820</v>
      </c>
      <c r="H8" s="17">
        <f t="shared" ref="H8:H71" si="0">IF(OR((E8=0),AND((E8&lt;0),(G8&gt;=0)),AND((E8&gt;0),(G8&lt;=0))),"***",100*G8/E8)</f>
        <v>11729.076790336498</v>
      </c>
      <c r="I8" s="18">
        <f t="shared" ref="I8:I71" si="1">IF(OR((F8=0),AND((F8&lt;0),(G8&gt;=0)),AND((F8&gt;0),(G8&lt;=0))),"***",100*G8/F8)</f>
        <v>11729.076790336498</v>
      </c>
    </row>
    <row r="9" spans="1:9" ht="13.5" thickBot="1" x14ac:dyDescent="0.25">
      <c r="A9" s="12"/>
      <c r="B9" s="13"/>
      <c r="C9" s="14" t="s">
        <v>13</v>
      </c>
      <c r="D9" s="15" t="s">
        <v>14</v>
      </c>
      <c r="E9" s="16">
        <v>3477</v>
      </c>
      <c r="F9" s="16">
        <v>3477</v>
      </c>
      <c r="G9" s="16">
        <v>373</v>
      </c>
      <c r="H9" s="17">
        <f t="shared" si="0"/>
        <v>10.727638769053781</v>
      </c>
      <c r="I9" s="18">
        <f t="shared" si="1"/>
        <v>10.727638769053781</v>
      </c>
    </row>
    <row r="10" spans="1:9" ht="13.5" thickBot="1" x14ac:dyDescent="0.25">
      <c r="A10" s="8"/>
      <c r="B10" s="9"/>
      <c r="C10" s="19" t="s">
        <v>15</v>
      </c>
      <c r="D10" s="20"/>
      <c r="E10" s="21">
        <f>SUM(E8:E9)</f>
        <v>6954</v>
      </c>
      <c r="F10" s="21">
        <f>SUM(F8:F9)</f>
        <v>6954</v>
      </c>
      <c r="G10" s="21">
        <f>SUM(G8:G9)</f>
        <v>408193</v>
      </c>
      <c r="H10" s="22">
        <f t="shared" si="0"/>
        <v>5869.9022145527751</v>
      </c>
      <c r="I10" s="23">
        <f t="shared" si="1"/>
        <v>5869.9022145527751</v>
      </c>
    </row>
    <row r="11" spans="1:9" x14ac:dyDescent="0.2">
      <c r="A11" s="3">
        <v>1010</v>
      </c>
      <c r="B11" s="24"/>
      <c r="C11" s="14" t="s">
        <v>16</v>
      </c>
      <c r="D11" s="15" t="s">
        <v>17</v>
      </c>
      <c r="E11" s="16">
        <v>24</v>
      </c>
      <c r="F11" s="16">
        <v>24</v>
      </c>
      <c r="G11" s="16">
        <v>23</v>
      </c>
      <c r="H11" s="17">
        <f t="shared" si="0"/>
        <v>95.833333333333329</v>
      </c>
      <c r="I11" s="18">
        <f t="shared" si="1"/>
        <v>95.833333333333329</v>
      </c>
    </row>
    <row r="12" spans="1:9" x14ac:dyDescent="0.2">
      <c r="A12" s="12"/>
      <c r="B12" s="13"/>
      <c r="C12" s="14" t="s">
        <v>18</v>
      </c>
      <c r="D12" s="15" t="s">
        <v>19</v>
      </c>
      <c r="E12" s="16">
        <v>0</v>
      </c>
      <c r="F12" s="16">
        <v>70</v>
      </c>
      <c r="G12" s="16">
        <v>70</v>
      </c>
      <c r="H12" s="17" t="str">
        <f t="shared" si="0"/>
        <v>***</v>
      </c>
      <c r="I12" s="18">
        <f t="shared" si="1"/>
        <v>100</v>
      </c>
    </row>
    <row r="13" spans="1:9" ht="13.5" thickBot="1" x14ac:dyDescent="0.25">
      <c r="A13" s="12"/>
      <c r="B13" s="13"/>
      <c r="C13" s="14" t="s">
        <v>20</v>
      </c>
      <c r="D13" s="15" t="s">
        <v>21</v>
      </c>
      <c r="E13" s="16">
        <v>504</v>
      </c>
      <c r="F13" s="16">
        <v>504</v>
      </c>
      <c r="G13" s="16">
        <v>505</v>
      </c>
      <c r="H13" s="17">
        <f t="shared" si="0"/>
        <v>100.1984126984127</v>
      </c>
      <c r="I13" s="18">
        <f t="shared" si="1"/>
        <v>100.1984126984127</v>
      </c>
    </row>
    <row r="14" spans="1:9" ht="13.5" thickBot="1" x14ac:dyDescent="0.25">
      <c r="A14" s="8"/>
      <c r="B14" s="9"/>
      <c r="C14" s="19" t="s">
        <v>15</v>
      </c>
      <c r="D14" s="20"/>
      <c r="E14" s="21">
        <f>SUM(E11:E13)</f>
        <v>528</v>
      </c>
      <c r="F14" s="21">
        <f>SUM(F11:F13)</f>
        <v>598</v>
      </c>
      <c r="G14" s="21">
        <f>SUM(G11:G13)</f>
        <v>598</v>
      </c>
      <c r="H14" s="22">
        <f t="shared" si="0"/>
        <v>113.25757575757575</v>
      </c>
      <c r="I14" s="23">
        <f t="shared" si="1"/>
        <v>100</v>
      </c>
    </row>
    <row r="15" spans="1:9" x14ac:dyDescent="0.2">
      <c r="A15" s="3">
        <v>1120</v>
      </c>
      <c r="B15" s="24"/>
      <c r="C15" s="14" t="s">
        <v>22</v>
      </c>
      <c r="D15" s="15" t="s">
        <v>23</v>
      </c>
      <c r="E15" s="16">
        <v>3096</v>
      </c>
      <c r="F15" s="16">
        <v>3096</v>
      </c>
      <c r="G15" s="16">
        <v>3381</v>
      </c>
      <c r="H15" s="17">
        <f t="shared" si="0"/>
        <v>109.20542635658914</v>
      </c>
      <c r="I15" s="18">
        <f t="shared" si="1"/>
        <v>109.20542635658914</v>
      </c>
    </row>
    <row r="16" spans="1:9" x14ac:dyDescent="0.2">
      <c r="A16" s="12"/>
      <c r="B16" s="13"/>
      <c r="C16" s="14" t="s">
        <v>16</v>
      </c>
      <c r="D16" s="15" t="s">
        <v>17</v>
      </c>
      <c r="E16" s="16">
        <v>7</v>
      </c>
      <c r="F16" s="16">
        <v>7</v>
      </c>
      <c r="G16" s="16">
        <v>14</v>
      </c>
      <c r="H16" s="17">
        <f t="shared" si="0"/>
        <v>200</v>
      </c>
      <c r="I16" s="18">
        <f t="shared" si="1"/>
        <v>200</v>
      </c>
    </row>
    <row r="17" spans="1:9" ht="13.5" thickBot="1" x14ac:dyDescent="0.25">
      <c r="A17" s="12"/>
      <c r="B17" s="13"/>
      <c r="C17" s="14" t="s">
        <v>18</v>
      </c>
      <c r="D17" s="15" t="s">
        <v>19</v>
      </c>
      <c r="E17" s="16">
        <v>0</v>
      </c>
      <c r="F17" s="16">
        <v>0</v>
      </c>
      <c r="G17" s="16">
        <v>156</v>
      </c>
      <c r="H17" s="17" t="str">
        <f t="shared" si="0"/>
        <v>***</v>
      </c>
      <c r="I17" s="18" t="str">
        <f t="shared" si="1"/>
        <v>***</v>
      </c>
    </row>
    <row r="18" spans="1:9" ht="13.5" thickBot="1" x14ac:dyDescent="0.25">
      <c r="A18" s="8"/>
      <c r="B18" s="9"/>
      <c r="C18" s="19" t="s">
        <v>15</v>
      </c>
      <c r="D18" s="20"/>
      <c r="E18" s="21">
        <f>SUM(E15:E17)</f>
        <v>3103</v>
      </c>
      <c r="F18" s="21">
        <f>SUM(F15:F17)</f>
        <v>3103</v>
      </c>
      <c r="G18" s="21">
        <f>SUM(G15:G17)</f>
        <v>3551</v>
      </c>
      <c r="H18" s="22">
        <f t="shared" si="0"/>
        <v>114.43764099258782</v>
      </c>
      <c r="I18" s="23">
        <f t="shared" si="1"/>
        <v>114.43764099258782</v>
      </c>
    </row>
    <row r="19" spans="1:9" ht="13.5" thickBot="1" x14ac:dyDescent="0.25">
      <c r="A19" s="3">
        <v>1210</v>
      </c>
      <c r="B19" s="24"/>
      <c r="C19" s="14" t="s">
        <v>24</v>
      </c>
      <c r="D19" s="15" t="s">
        <v>25</v>
      </c>
      <c r="E19" s="16">
        <v>280</v>
      </c>
      <c r="F19" s="16">
        <v>280</v>
      </c>
      <c r="G19" s="16">
        <v>316</v>
      </c>
      <c r="H19" s="17">
        <f t="shared" si="0"/>
        <v>112.85714285714286</v>
      </c>
      <c r="I19" s="18">
        <f t="shared" si="1"/>
        <v>112.85714285714286</v>
      </c>
    </row>
    <row r="20" spans="1:9" ht="13.5" thickBot="1" x14ac:dyDescent="0.25">
      <c r="A20" s="8"/>
      <c r="B20" s="9"/>
      <c r="C20" s="19" t="s">
        <v>15</v>
      </c>
      <c r="D20" s="20"/>
      <c r="E20" s="21">
        <v>280</v>
      </c>
      <c r="F20" s="21">
        <v>280</v>
      </c>
      <c r="G20" s="21">
        <f>SUM(G19)</f>
        <v>316</v>
      </c>
      <c r="H20" s="22">
        <f t="shared" si="0"/>
        <v>112.85714285714286</v>
      </c>
      <c r="I20" s="23">
        <f t="shared" si="1"/>
        <v>112.85714285714286</v>
      </c>
    </row>
    <row r="21" spans="1:9" x14ac:dyDescent="0.2">
      <c r="A21" s="3">
        <v>1260</v>
      </c>
      <c r="B21" s="24"/>
      <c r="C21" s="14" t="s">
        <v>22</v>
      </c>
      <c r="D21" s="15" t="s">
        <v>23</v>
      </c>
      <c r="E21" s="16">
        <v>10</v>
      </c>
      <c r="F21" s="16">
        <v>10</v>
      </c>
      <c r="G21" s="16">
        <v>4</v>
      </c>
      <c r="H21" s="17">
        <f t="shared" si="0"/>
        <v>40</v>
      </c>
      <c r="I21" s="18">
        <f t="shared" si="1"/>
        <v>40</v>
      </c>
    </row>
    <row r="22" spans="1:9" x14ac:dyDescent="0.2">
      <c r="A22" s="12"/>
      <c r="B22" s="13"/>
      <c r="C22" s="14" t="s">
        <v>26</v>
      </c>
      <c r="D22" s="15" t="s">
        <v>27</v>
      </c>
      <c r="E22" s="16">
        <v>0</v>
      </c>
      <c r="F22" s="16">
        <v>0</v>
      </c>
      <c r="G22" s="16">
        <v>20</v>
      </c>
      <c r="H22" s="17" t="str">
        <f t="shared" si="0"/>
        <v>***</v>
      </c>
      <c r="I22" s="18" t="str">
        <f t="shared" si="1"/>
        <v>***</v>
      </c>
    </row>
    <row r="23" spans="1:9" x14ac:dyDescent="0.2">
      <c r="A23" s="12"/>
      <c r="B23" s="13"/>
      <c r="C23" s="14" t="s">
        <v>18</v>
      </c>
      <c r="D23" s="15" t="s">
        <v>19</v>
      </c>
      <c r="E23" s="16">
        <v>0</v>
      </c>
      <c r="F23" s="16">
        <v>0</v>
      </c>
      <c r="G23" s="16">
        <v>25</v>
      </c>
      <c r="H23" s="17" t="str">
        <f t="shared" si="0"/>
        <v>***</v>
      </c>
      <c r="I23" s="18" t="str">
        <f t="shared" si="1"/>
        <v>***</v>
      </c>
    </row>
    <row r="24" spans="1:9" ht="13.5" thickBot="1" x14ac:dyDescent="0.25">
      <c r="A24" s="12"/>
      <c r="B24" s="13"/>
      <c r="C24" s="14" t="s">
        <v>20</v>
      </c>
      <c r="D24" s="15" t="s">
        <v>21</v>
      </c>
      <c r="E24" s="16">
        <v>0</v>
      </c>
      <c r="F24" s="16">
        <v>0</v>
      </c>
      <c r="G24" s="16">
        <v>13</v>
      </c>
      <c r="H24" s="17" t="str">
        <f t="shared" si="0"/>
        <v>***</v>
      </c>
      <c r="I24" s="18" t="str">
        <f t="shared" si="1"/>
        <v>***</v>
      </c>
    </row>
    <row r="25" spans="1:9" ht="13.5" thickBot="1" x14ac:dyDescent="0.25">
      <c r="A25" s="8"/>
      <c r="B25" s="9"/>
      <c r="C25" s="19" t="s">
        <v>15</v>
      </c>
      <c r="D25" s="20"/>
      <c r="E25" s="21">
        <f>SUM(E21:E24)</f>
        <v>10</v>
      </c>
      <c r="F25" s="21">
        <v>10</v>
      </c>
      <c r="G25" s="21">
        <v>62</v>
      </c>
      <c r="H25" s="22">
        <f t="shared" si="0"/>
        <v>620</v>
      </c>
      <c r="I25" s="23">
        <f t="shared" si="1"/>
        <v>620</v>
      </c>
    </row>
    <row r="26" spans="1:9" x14ac:dyDescent="0.2">
      <c r="A26" s="3">
        <v>2010</v>
      </c>
      <c r="B26" s="24"/>
      <c r="C26" s="14" t="s">
        <v>22</v>
      </c>
      <c r="D26" s="15" t="s">
        <v>23</v>
      </c>
      <c r="E26" s="16">
        <v>1100</v>
      </c>
      <c r="F26" s="16">
        <v>1100</v>
      </c>
      <c r="G26" s="16">
        <v>1103</v>
      </c>
      <c r="H26" s="17">
        <f t="shared" si="0"/>
        <v>100.27272727272727</v>
      </c>
      <c r="I26" s="18">
        <f t="shared" si="1"/>
        <v>100.27272727272727</v>
      </c>
    </row>
    <row r="27" spans="1:9" x14ac:dyDescent="0.2">
      <c r="A27" s="12"/>
      <c r="B27" s="13"/>
      <c r="C27" s="14" t="s">
        <v>28</v>
      </c>
      <c r="D27" s="15" t="s">
        <v>29</v>
      </c>
      <c r="E27" s="16">
        <v>1100</v>
      </c>
      <c r="F27" s="16">
        <v>1500</v>
      </c>
      <c r="G27" s="16">
        <v>1458</v>
      </c>
      <c r="H27" s="17">
        <f t="shared" si="0"/>
        <v>132.54545454545453</v>
      </c>
      <c r="I27" s="18">
        <f t="shared" si="1"/>
        <v>97.2</v>
      </c>
    </row>
    <row r="28" spans="1:9" x14ac:dyDescent="0.2">
      <c r="A28" s="12"/>
      <c r="B28" s="13"/>
      <c r="C28" s="14" t="s">
        <v>30</v>
      </c>
      <c r="D28" s="15" t="s">
        <v>31</v>
      </c>
      <c r="E28" s="16">
        <v>1500</v>
      </c>
      <c r="F28" s="16">
        <v>1500</v>
      </c>
      <c r="G28" s="16">
        <v>1156</v>
      </c>
      <c r="H28" s="17">
        <f t="shared" si="0"/>
        <v>77.066666666666663</v>
      </c>
      <c r="I28" s="18">
        <f t="shared" si="1"/>
        <v>77.066666666666663</v>
      </c>
    </row>
    <row r="29" spans="1:9" x14ac:dyDescent="0.2">
      <c r="A29" s="12"/>
      <c r="B29" s="13"/>
      <c r="C29" s="14" t="s">
        <v>32</v>
      </c>
      <c r="D29" s="15" t="s">
        <v>33</v>
      </c>
      <c r="E29" s="16">
        <v>0</v>
      </c>
      <c r="F29" s="16">
        <v>300</v>
      </c>
      <c r="G29" s="16">
        <v>300</v>
      </c>
      <c r="H29" s="17" t="str">
        <f t="shared" si="0"/>
        <v>***</v>
      </c>
      <c r="I29" s="18">
        <f t="shared" si="1"/>
        <v>100</v>
      </c>
    </row>
    <row r="30" spans="1:9" x14ac:dyDescent="0.2">
      <c r="A30" s="12"/>
      <c r="B30" s="13"/>
      <c r="C30" s="14" t="s">
        <v>34</v>
      </c>
      <c r="D30" s="15" t="s">
        <v>35</v>
      </c>
      <c r="E30" s="16">
        <v>50</v>
      </c>
      <c r="F30" s="16">
        <v>50</v>
      </c>
      <c r="G30" s="16">
        <v>176</v>
      </c>
      <c r="H30" s="17">
        <f t="shared" si="0"/>
        <v>352</v>
      </c>
      <c r="I30" s="18">
        <f t="shared" si="1"/>
        <v>352</v>
      </c>
    </row>
    <row r="31" spans="1:9" x14ac:dyDescent="0.2">
      <c r="A31" s="12"/>
      <c r="B31" s="13"/>
      <c r="C31" s="14" t="s">
        <v>18</v>
      </c>
      <c r="D31" s="15" t="s">
        <v>19</v>
      </c>
      <c r="E31" s="16">
        <v>50</v>
      </c>
      <c r="F31" s="16">
        <v>150</v>
      </c>
      <c r="G31" s="16">
        <v>149</v>
      </c>
      <c r="H31" s="17">
        <f t="shared" si="0"/>
        <v>298</v>
      </c>
      <c r="I31" s="18">
        <f t="shared" si="1"/>
        <v>99.333333333333329</v>
      </c>
    </row>
    <row r="32" spans="1:9" x14ac:dyDescent="0.2">
      <c r="A32" s="12"/>
      <c r="B32" s="13"/>
      <c r="C32" s="14" t="s">
        <v>20</v>
      </c>
      <c r="D32" s="15" t="s">
        <v>21</v>
      </c>
      <c r="E32" s="16">
        <v>400</v>
      </c>
      <c r="F32" s="16">
        <v>400</v>
      </c>
      <c r="G32" s="16">
        <v>675</v>
      </c>
      <c r="H32" s="17">
        <f t="shared" si="0"/>
        <v>168.75</v>
      </c>
      <c r="I32" s="18">
        <f t="shared" si="1"/>
        <v>168.75</v>
      </c>
    </row>
    <row r="33" spans="1:9" ht="13.5" thickBot="1" x14ac:dyDescent="0.25">
      <c r="A33" s="12"/>
      <c r="B33" s="13"/>
      <c r="C33" s="14" t="s">
        <v>36</v>
      </c>
      <c r="D33" s="15" t="s">
        <v>37</v>
      </c>
      <c r="E33" s="16">
        <v>150</v>
      </c>
      <c r="F33" s="16">
        <v>150</v>
      </c>
      <c r="G33" s="16">
        <v>167</v>
      </c>
      <c r="H33" s="17">
        <f t="shared" si="0"/>
        <v>111.33333333333333</v>
      </c>
      <c r="I33" s="18">
        <f t="shared" si="1"/>
        <v>111.33333333333333</v>
      </c>
    </row>
    <row r="34" spans="1:9" ht="13.5" thickBot="1" x14ac:dyDescent="0.25">
      <c r="A34" s="8"/>
      <c r="B34" s="9"/>
      <c r="C34" s="19" t="s">
        <v>15</v>
      </c>
      <c r="D34" s="20"/>
      <c r="E34" s="21">
        <f>SUM(E26:E33)</f>
        <v>4350</v>
      </c>
      <c r="F34" s="21">
        <v>5150</v>
      </c>
      <c r="G34" s="21">
        <v>5185</v>
      </c>
      <c r="H34" s="22">
        <f t="shared" si="0"/>
        <v>119.19540229885058</v>
      </c>
      <c r="I34" s="23">
        <f t="shared" si="1"/>
        <v>100.67961165048544</v>
      </c>
    </row>
    <row r="35" spans="1:9" ht="13.5" thickBot="1" x14ac:dyDescent="0.25">
      <c r="A35" s="3">
        <v>2040</v>
      </c>
      <c r="B35" s="24"/>
      <c r="C35" s="14" t="s">
        <v>18</v>
      </c>
      <c r="D35" s="15" t="s">
        <v>19</v>
      </c>
      <c r="E35" s="16">
        <v>0</v>
      </c>
      <c r="F35" s="16">
        <v>0</v>
      </c>
      <c r="G35" s="16">
        <v>48</v>
      </c>
      <c r="H35" s="17" t="str">
        <f t="shared" si="0"/>
        <v>***</v>
      </c>
      <c r="I35" s="18" t="str">
        <f t="shared" si="1"/>
        <v>***</v>
      </c>
    </row>
    <row r="36" spans="1:9" ht="13.5" thickBot="1" x14ac:dyDescent="0.25">
      <c r="A36" s="8"/>
      <c r="B36" s="9"/>
      <c r="C36" s="19" t="s">
        <v>15</v>
      </c>
      <c r="D36" s="20"/>
      <c r="E36" s="21">
        <v>0</v>
      </c>
      <c r="F36" s="21">
        <v>0</v>
      </c>
      <c r="G36" s="21">
        <v>48</v>
      </c>
      <c r="H36" s="22" t="str">
        <f t="shared" si="0"/>
        <v>***</v>
      </c>
      <c r="I36" s="23" t="str">
        <f t="shared" si="1"/>
        <v>***</v>
      </c>
    </row>
    <row r="37" spans="1:9" ht="13.5" thickBot="1" x14ac:dyDescent="0.25">
      <c r="A37" s="3">
        <v>3020</v>
      </c>
      <c r="B37" s="24"/>
      <c r="C37" s="14" t="s">
        <v>38</v>
      </c>
      <c r="D37" s="15" t="s">
        <v>39</v>
      </c>
      <c r="E37" s="16">
        <v>7200</v>
      </c>
      <c r="F37" s="16">
        <v>7200</v>
      </c>
      <c r="G37" s="16">
        <v>7363</v>
      </c>
      <c r="H37" s="17">
        <f t="shared" si="0"/>
        <v>102.26388888888889</v>
      </c>
      <c r="I37" s="18">
        <f t="shared" si="1"/>
        <v>102.26388888888889</v>
      </c>
    </row>
    <row r="38" spans="1:9" ht="13.5" thickBot="1" x14ac:dyDescent="0.25">
      <c r="A38" s="8"/>
      <c r="B38" s="9"/>
      <c r="C38" s="19" t="s">
        <v>15</v>
      </c>
      <c r="D38" s="20"/>
      <c r="E38" s="21">
        <v>7200</v>
      </c>
      <c r="F38" s="21">
        <v>7200</v>
      </c>
      <c r="G38" s="21">
        <v>7363</v>
      </c>
      <c r="H38" s="22">
        <f t="shared" si="0"/>
        <v>102.26388888888889</v>
      </c>
      <c r="I38" s="23">
        <f t="shared" si="1"/>
        <v>102.26388888888889</v>
      </c>
    </row>
    <row r="39" spans="1:9" x14ac:dyDescent="0.2">
      <c r="A39" s="3">
        <v>3030</v>
      </c>
      <c r="B39" s="24"/>
      <c r="C39" s="14" t="s">
        <v>22</v>
      </c>
      <c r="D39" s="15" t="s">
        <v>23</v>
      </c>
      <c r="E39" s="16">
        <v>28800</v>
      </c>
      <c r="F39" s="16">
        <v>29000</v>
      </c>
      <c r="G39" s="16">
        <v>33371</v>
      </c>
      <c r="H39" s="17">
        <f t="shared" si="0"/>
        <v>115.87152777777777</v>
      </c>
      <c r="I39" s="18">
        <f t="shared" si="1"/>
        <v>115.07241379310345</v>
      </c>
    </row>
    <row r="40" spans="1:9" x14ac:dyDescent="0.2">
      <c r="A40" s="12"/>
      <c r="B40" s="13"/>
      <c r="C40" s="14" t="s">
        <v>40</v>
      </c>
      <c r="D40" s="15" t="s">
        <v>41</v>
      </c>
      <c r="E40" s="16">
        <v>0</v>
      </c>
      <c r="F40" s="16">
        <v>0</v>
      </c>
      <c r="G40" s="16">
        <v>3</v>
      </c>
      <c r="H40" s="17" t="str">
        <f t="shared" si="0"/>
        <v>***</v>
      </c>
      <c r="I40" s="18" t="str">
        <f t="shared" si="1"/>
        <v>***</v>
      </c>
    </row>
    <row r="41" spans="1:9" x14ac:dyDescent="0.2">
      <c r="A41" s="12"/>
      <c r="B41" s="13"/>
      <c r="C41" s="14" t="s">
        <v>16</v>
      </c>
      <c r="D41" s="15" t="s">
        <v>17</v>
      </c>
      <c r="E41" s="16">
        <v>84600</v>
      </c>
      <c r="F41" s="16">
        <v>84600</v>
      </c>
      <c r="G41" s="16">
        <v>90733</v>
      </c>
      <c r="H41" s="17">
        <f t="shared" si="0"/>
        <v>107.24940898345153</v>
      </c>
      <c r="I41" s="18">
        <f t="shared" si="1"/>
        <v>107.24940898345153</v>
      </c>
    </row>
    <row r="42" spans="1:9" x14ac:dyDescent="0.2">
      <c r="A42" s="12"/>
      <c r="B42" s="13"/>
      <c r="C42" s="14" t="s">
        <v>42</v>
      </c>
      <c r="D42" s="15" t="s">
        <v>43</v>
      </c>
      <c r="E42" s="16">
        <v>260</v>
      </c>
      <c r="F42" s="16">
        <v>260</v>
      </c>
      <c r="G42" s="16">
        <v>87</v>
      </c>
      <c r="H42" s="17">
        <f t="shared" si="0"/>
        <v>33.46153846153846</v>
      </c>
      <c r="I42" s="18">
        <f t="shared" si="1"/>
        <v>33.46153846153846</v>
      </c>
    </row>
    <row r="43" spans="1:9" x14ac:dyDescent="0.2">
      <c r="A43" s="12"/>
      <c r="B43" s="13"/>
      <c r="C43" s="14" t="s">
        <v>44</v>
      </c>
      <c r="D43" s="15" t="s">
        <v>45</v>
      </c>
      <c r="E43" s="16">
        <v>0</v>
      </c>
      <c r="F43" s="16">
        <v>0</v>
      </c>
      <c r="G43" s="16">
        <v>37</v>
      </c>
      <c r="H43" s="17" t="str">
        <f t="shared" si="0"/>
        <v>***</v>
      </c>
      <c r="I43" s="18" t="str">
        <f t="shared" si="1"/>
        <v>***</v>
      </c>
    </row>
    <row r="44" spans="1:9" x14ac:dyDescent="0.2">
      <c r="A44" s="12"/>
      <c r="B44" s="13"/>
      <c r="C44" s="14" t="s">
        <v>34</v>
      </c>
      <c r="D44" s="15" t="s">
        <v>35</v>
      </c>
      <c r="E44" s="16">
        <v>500</v>
      </c>
      <c r="F44" s="16">
        <v>500</v>
      </c>
      <c r="G44" s="16">
        <v>579</v>
      </c>
      <c r="H44" s="17">
        <f t="shared" si="0"/>
        <v>115.8</v>
      </c>
      <c r="I44" s="18">
        <f t="shared" si="1"/>
        <v>115.8</v>
      </c>
    </row>
    <row r="45" spans="1:9" x14ac:dyDescent="0.2">
      <c r="A45" s="12"/>
      <c r="B45" s="13"/>
      <c r="C45" s="14" t="s">
        <v>18</v>
      </c>
      <c r="D45" s="15" t="s">
        <v>19</v>
      </c>
      <c r="E45" s="16">
        <v>1400</v>
      </c>
      <c r="F45" s="16">
        <v>1400</v>
      </c>
      <c r="G45" s="16">
        <v>1744</v>
      </c>
      <c r="H45" s="17">
        <f t="shared" si="0"/>
        <v>124.57142857142857</v>
      </c>
      <c r="I45" s="18">
        <f t="shared" si="1"/>
        <v>124.57142857142857</v>
      </c>
    </row>
    <row r="46" spans="1:9" ht="13.5" thickBot="1" x14ac:dyDescent="0.25">
      <c r="A46" s="12"/>
      <c r="B46" s="13"/>
      <c r="C46" s="14" t="s">
        <v>20</v>
      </c>
      <c r="D46" s="15" t="s">
        <v>21</v>
      </c>
      <c r="E46" s="16">
        <v>600</v>
      </c>
      <c r="F46" s="16">
        <v>600</v>
      </c>
      <c r="G46" s="16">
        <v>329</v>
      </c>
      <c r="H46" s="17">
        <f t="shared" si="0"/>
        <v>54.833333333333336</v>
      </c>
      <c r="I46" s="18">
        <f t="shared" si="1"/>
        <v>54.833333333333336</v>
      </c>
    </row>
    <row r="47" spans="1:9" ht="13.5" thickBot="1" x14ac:dyDescent="0.25">
      <c r="A47" s="8"/>
      <c r="B47" s="9"/>
      <c r="C47" s="19" t="s">
        <v>15</v>
      </c>
      <c r="D47" s="20"/>
      <c r="E47" s="21">
        <f>SUM(E39:E46)</f>
        <v>116160</v>
      </c>
      <c r="F47" s="21">
        <v>116360</v>
      </c>
      <c r="G47" s="21">
        <v>126882</v>
      </c>
      <c r="H47" s="22">
        <f t="shared" si="0"/>
        <v>109.23037190082644</v>
      </c>
      <c r="I47" s="23">
        <f t="shared" si="1"/>
        <v>109.04262633207287</v>
      </c>
    </row>
    <row r="48" spans="1:9" x14ac:dyDescent="0.2">
      <c r="A48" s="3">
        <v>3040</v>
      </c>
      <c r="B48" s="24"/>
      <c r="C48" s="14" t="s">
        <v>40</v>
      </c>
      <c r="D48" s="15" t="s">
        <v>41</v>
      </c>
      <c r="E48" s="16">
        <v>1745</v>
      </c>
      <c r="F48" s="16">
        <v>2745</v>
      </c>
      <c r="G48" s="16">
        <v>2724</v>
      </c>
      <c r="H48" s="17">
        <f t="shared" si="0"/>
        <v>156.10315186246419</v>
      </c>
      <c r="I48" s="18">
        <f t="shared" si="1"/>
        <v>99.234972677595621</v>
      </c>
    </row>
    <row r="49" spans="1:9" x14ac:dyDescent="0.2">
      <c r="A49" s="12"/>
      <c r="B49" s="13"/>
      <c r="C49" s="14" t="s">
        <v>28</v>
      </c>
      <c r="D49" s="15" t="s">
        <v>29</v>
      </c>
      <c r="E49" s="16">
        <v>7100</v>
      </c>
      <c r="F49" s="16">
        <v>7150</v>
      </c>
      <c r="G49" s="16">
        <v>9014</v>
      </c>
      <c r="H49" s="17">
        <f t="shared" si="0"/>
        <v>126.95774647887323</v>
      </c>
      <c r="I49" s="18">
        <f t="shared" si="1"/>
        <v>126.06993006993007</v>
      </c>
    </row>
    <row r="50" spans="1:9" x14ac:dyDescent="0.2">
      <c r="A50" s="12"/>
      <c r="B50" s="13"/>
      <c r="C50" s="14" t="s">
        <v>16</v>
      </c>
      <c r="D50" s="15" t="s">
        <v>17</v>
      </c>
      <c r="E50" s="16">
        <v>1300</v>
      </c>
      <c r="F50" s="16">
        <v>1300</v>
      </c>
      <c r="G50" s="16">
        <v>1558</v>
      </c>
      <c r="H50" s="17">
        <f t="shared" si="0"/>
        <v>119.84615384615384</v>
      </c>
      <c r="I50" s="18">
        <f t="shared" si="1"/>
        <v>119.84615384615384</v>
      </c>
    </row>
    <row r="51" spans="1:9" x14ac:dyDescent="0.2">
      <c r="A51" s="12"/>
      <c r="B51" s="13"/>
      <c r="C51" s="14" t="s">
        <v>44</v>
      </c>
      <c r="D51" s="15" t="s">
        <v>45</v>
      </c>
      <c r="E51" s="16">
        <v>0</v>
      </c>
      <c r="F51" s="16">
        <v>0</v>
      </c>
      <c r="G51" s="16">
        <v>1</v>
      </c>
      <c r="H51" s="17" t="str">
        <f t="shared" si="0"/>
        <v>***</v>
      </c>
      <c r="I51" s="18" t="str">
        <f t="shared" si="1"/>
        <v>***</v>
      </c>
    </row>
    <row r="52" spans="1:9" x14ac:dyDescent="0.2">
      <c r="A52" s="12"/>
      <c r="B52" s="13"/>
      <c r="C52" s="14" t="s">
        <v>18</v>
      </c>
      <c r="D52" s="15" t="s">
        <v>19</v>
      </c>
      <c r="E52" s="16">
        <v>0</v>
      </c>
      <c r="F52" s="16">
        <v>0</v>
      </c>
      <c r="G52" s="16">
        <v>2</v>
      </c>
      <c r="H52" s="17" t="str">
        <f t="shared" si="0"/>
        <v>***</v>
      </c>
      <c r="I52" s="18" t="str">
        <f t="shared" si="1"/>
        <v>***</v>
      </c>
    </row>
    <row r="53" spans="1:9" ht="13.5" thickBot="1" x14ac:dyDescent="0.25">
      <c r="A53" s="12"/>
      <c r="B53" s="13"/>
      <c r="C53" s="14" t="s">
        <v>46</v>
      </c>
      <c r="D53" s="15" t="s">
        <v>47</v>
      </c>
      <c r="E53" s="16">
        <v>1000</v>
      </c>
      <c r="F53" s="16">
        <v>1000</v>
      </c>
      <c r="G53" s="16">
        <v>1135</v>
      </c>
      <c r="H53" s="17">
        <f t="shared" si="0"/>
        <v>113.5</v>
      </c>
      <c r="I53" s="18">
        <f t="shared" si="1"/>
        <v>113.5</v>
      </c>
    </row>
    <row r="54" spans="1:9" ht="13.5" thickBot="1" x14ac:dyDescent="0.25">
      <c r="A54" s="8"/>
      <c r="B54" s="9"/>
      <c r="C54" s="19" t="s">
        <v>15</v>
      </c>
      <c r="D54" s="20"/>
      <c r="E54" s="21">
        <f>SUM(E48:E53)</f>
        <v>11145</v>
      </c>
      <c r="F54" s="21">
        <v>12195</v>
      </c>
      <c r="G54" s="21">
        <v>14434</v>
      </c>
      <c r="H54" s="22">
        <f t="shared" si="0"/>
        <v>129.5109914759982</v>
      </c>
      <c r="I54" s="23">
        <f t="shared" si="1"/>
        <v>118.359983599836</v>
      </c>
    </row>
    <row r="55" spans="1:9" x14ac:dyDescent="0.2">
      <c r="A55" s="3">
        <v>4010</v>
      </c>
      <c r="B55" s="24"/>
      <c r="C55" s="14" t="s">
        <v>24</v>
      </c>
      <c r="D55" s="15" t="s">
        <v>25</v>
      </c>
      <c r="E55" s="16">
        <v>800</v>
      </c>
      <c r="F55" s="16">
        <v>1221</v>
      </c>
      <c r="G55" s="16">
        <v>1418</v>
      </c>
      <c r="H55" s="17">
        <f t="shared" si="0"/>
        <v>177.25</v>
      </c>
      <c r="I55" s="18">
        <f t="shared" si="1"/>
        <v>116.13431613431614</v>
      </c>
    </row>
    <row r="56" spans="1:9" x14ac:dyDescent="0.2">
      <c r="A56" s="12"/>
      <c r="B56" s="13"/>
      <c r="C56" s="14" t="s">
        <v>44</v>
      </c>
      <c r="D56" s="15" t="s">
        <v>45</v>
      </c>
      <c r="E56" s="16">
        <v>500</v>
      </c>
      <c r="F56" s="16">
        <v>500</v>
      </c>
      <c r="G56" s="16">
        <v>395</v>
      </c>
      <c r="H56" s="17">
        <f t="shared" si="0"/>
        <v>79</v>
      </c>
      <c r="I56" s="18">
        <f t="shared" si="1"/>
        <v>79</v>
      </c>
    </row>
    <row r="57" spans="1:9" ht="13.5" thickBot="1" x14ac:dyDescent="0.25">
      <c r="A57" s="12"/>
      <c r="B57" s="13"/>
      <c r="C57" s="14" t="s">
        <v>18</v>
      </c>
      <c r="D57" s="15" t="s">
        <v>19</v>
      </c>
      <c r="E57" s="16">
        <v>0</v>
      </c>
      <c r="F57" s="16">
        <v>0</v>
      </c>
      <c r="G57" s="16">
        <v>34</v>
      </c>
      <c r="H57" s="17" t="str">
        <f t="shared" si="0"/>
        <v>***</v>
      </c>
      <c r="I57" s="18" t="str">
        <f t="shared" si="1"/>
        <v>***</v>
      </c>
    </row>
    <row r="58" spans="1:9" ht="13.5" thickBot="1" x14ac:dyDescent="0.25">
      <c r="A58" s="12"/>
      <c r="B58" s="13"/>
      <c r="C58" s="19" t="s">
        <v>15</v>
      </c>
      <c r="D58" s="20"/>
      <c r="E58" s="21">
        <f>SUM(E55:E57)</f>
        <v>1300</v>
      </c>
      <c r="F58" s="21">
        <v>1721</v>
      </c>
      <c r="G58" s="21">
        <v>1847</v>
      </c>
      <c r="H58" s="22">
        <f t="shared" si="0"/>
        <v>142.07692307692307</v>
      </c>
      <c r="I58" s="23">
        <f t="shared" si="1"/>
        <v>107.3213248111563</v>
      </c>
    </row>
    <row r="59" spans="1:9" x14ac:dyDescent="0.2">
      <c r="A59" s="25">
        <v>5020</v>
      </c>
      <c r="B59" s="26"/>
      <c r="C59" s="14" t="s">
        <v>48</v>
      </c>
      <c r="D59" s="15" t="s">
        <v>49</v>
      </c>
      <c r="E59" s="16">
        <v>850</v>
      </c>
      <c r="F59" s="16">
        <v>850</v>
      </c>
      <c r="G59" s="16">
        <v>962</v>
      </c>
      <c r="H59" s="17">
        <f t="shared" si="0"/>
        <v>113.17647058823529</v>
      </c>
      <c r="I59" s="18">
        <f t="shared" si="1"/>
        <v>113.17647058823529</v>
      </c>
    </row>
    <row r="60" spans="1:9" x14ac:dyDescent="0.2">
      <c r="A60" s="27"/>
      <c r="B60" s="13"/>
      <c r="C60" s="14" t="s">
        <v>50</v>
      </c>
      <c r="D60" s="15" t="s">
        <v>51</v>
      </c>
      <c r="E60" s="16">
        <v>6500</v>
      </c>
      <c r="F60" s="16">
        <v>6500</v>
      </c>
      <c r="G60" s="16">
        <v>6016</v>
      </c>
      <c r="H60" s="17">
        <f t="shared" si="0"/>
        <v>92.553846153846152</v>
      </c>
      <c r="I60" s="18">
        <f t="shared" si="1"/>
        <v>92.553846153846152</v>
      </c>
    </row>
    <row r="61" spans="1:9" x14ac:dyDescent="0.2">
      <c r="A61" s="27"/>
      <c r="B61" s="13"/>
      <c r="C61" s="14" t="s">
        <v>52</v>
      </c>
      <c r="D61" s="15" t="s">
        <v>53</v>
      </c>
      <c r="E61" s="16">
        <v>0</v>
      </c>
      <c r="F61" s="16">
        <v>466</v>
      </c>
      <c r="G61" s="16">
        <v>466</v>
      </c>
      <c r="H61" s="17" t="str">
        <f t="shared" si="0"/>
        <v>***</v>
      </c>
      <c r="I61" s="18">
        <f t="shared" si="1"/>
        <v>100</v>
      </c>
    </row>
    <row r="62" spans="1:9" x14ac:dyDescent="0.2">
      <c r="A62" s="27"/>
      <c r="B62" s="13"/>
      <c r="C62" s="14" t="s">
        <v>54</v>
      </c>
      <c r="D62" s="15" t="s">
        <v>55</v>
      </c>
      <c r="E62" s="16">
        <v>5010</v>
      </c>
      <c r="F62" s="16">
        <v>0</v>
      </c>
      <c r="G62" s="16">
        <v>0</v>
      </c>
      <c r="H62" s="17" t="str">
        <f t="shared" si="0"/>
        <v>***</v>
      </c>
      <c r="I62" s="18" t="str">
        <f t="shared" si="1"/>
        <v>***</v>
      </c>
    </row>
    <row r="63" spans="1:9" x14ac:dyDescent="0.2">
      <c r="A63" s="27"/>
      <c r="B63" s="13"/>
      <c r="C63" s="14" t="s">
        <v>56</v>
      </c>
      <c r="D63" s="15" t="s">
        <v>57</v>
      </c>
      <c r="E63" s="16">
        <v>33500</v>
      </c>
      <c r="F63" s="16">
        <v>33500</v>
      </c>
      <c r="G63" s="16">
        <v>35078</v>
      </c>
      <c r="H63" s="17">
        <f t="shared" si="0"/>
        <v>104.71044776119403</v>
      </c>
      <c r="I63" s="18">
        <f t="shared" si="1"/>
        <v>104.71044776119403</v>
      </c>
    </row>
    <row r="64" spans="1:9" x14ac:dyDescent="0.2">
      <c r="A64" s="27"/>
      <c r="B64" s="13"/>
      <c r="C64" s="14" t="s">
        <v>58</v>
      </c>
      <c r="D64" s="15" t="s">
        <v>59</v>
      </c>
      <c r="E64" s="16">
        <v>0</v>
      </c>
      <c r="F64" s="16">
        <v>0</v>
      </c>
      <c r="G64" s="16">
        <v>1</v>
      </c>
      <c r="H64" s="17" t="str">
        <f t="shared" si="0"/>
        <v>***</v>
      </c>
      <c r="I64" s="18" t="str">
        <f t="shared" si="1"/>
        <v>***</v>
      </c>
    </row>
    <row r="65" spans="1:9" x14ac:dyDescent="0.2">
      <c r="A65" s="27"/>
      <c r="B65" s="13"/>
      <c r="C65" s="14" t="s">
        <v>16</v>
      </c>
      <c r="D65" s="15" t="s">
        <v>17</v>
      </c>
      <c r="E65" s="16">
        <v>750</v>
      </c>
      <c r="F65" s="16">
        <v>750</v>
      </c>
      <c r="G65" s="16">
        <v>1004</v>
      </c>
      <c r="H65" s="17">
        <f t="shared" si="0"/>
        <v>133.86666666666667</v>
      </c>
      <c r="I65" s="18">
        <f t="shared" si="1"/>
        <v>133.86666666666667</v>
      </c>
    </row>
    <row r="66" spans="1:9" x14ac:dyDescent="0.2">
      <c r="A66" s="27"/>
      <c r="B66" s="13"/>
      <c r="C66" s="14" t="s">
        <v>42</v>
      </c>
      <c r="D66" s="15" t="s">
        <v>43</v>
      </c>
      <c r="E66" s="16">
        <v>700</v>
      </c>
      <c r="F66" s="16">
        <v>700</v>
      </c>
      <c r="G66" s="16">
        <v>66</v>
      </c>
      <c r="H66" s="17">
        <f t="shared" si="0"/>
        <v>9.4285714285714288</v>
      </c>
      <c r="I66" s="18">
        <f t="shared" si="1"/>
        <v>9.4285714285714288</v>
      </c>
    </row>
    <row r="67" spans="1:9" x14ac:dyDescent="0.2">
      <c r="A67" s="27"/>
      <c r="B67" s="13"/>
      <c r="C67" s="14" t="s">
        <v>44</v>
      </c>
      <c r="D67" s="15" t="s">
        <v>45</v>
      </c>
      <c r="E67" s="16">
        <v>0</v>
      </c>
      <c r="F67" s="16">
        <v>0</v>
      </c>
      <c r="G67" s="16">
        <v>13</v>
      </c>
      <c r="H67" s="17" t="str">
        <f t="shared" si="0"/>
        <v>***</v>
      </c>
      <c r="I67" s="18" t="str">
        <f t="shared" si="1"/>
        <v>***</v>
      </c>
    </row>
    <row r="68" spans="1:9" x14ac:dyDescent="0.2">
      <c r="A68" s="27"/>
      <c r="B68" s="13"/>
      <c r="C68" s="14" t="s">
        <v>60</v>
      </c>
      <c r="D68" s="15" t="s">
        <v>61</v>
      </c>
      <c r="E68" s="16">
        <v>0</v>
      </c>
      <c r="F68" s="16">
        <v>990</v>
      </c>
      <c r="G68" s="16">
        <v>1106</v>
      </c>
      <c r="H68" s="17" t="str">
        <f t="shared" si="0"/>
        <v>***</v>
      </c>
      <c r="I68" s="18">
        <f t="shared" si="1"/>
        <v>111.71717171717172</v>
      </c>
    </row>
    <row r="69" spans="1:9" x14ac:dyDescent="0.2">
      <c r="A69" s="27"/>
      <c r="B69" s="13"/>
      <c r="C69" s="14" t="s">
        <v>32</v>
      </c>
      <c r="D69" s="15" t="s">
        <v>33</v>
      </c>
      <c r="E69" s="16">
        <v>0</v>
      </c>
      <c r="F69" s="16">
        <v>50</v>
      </c>
      <c r="G69" s="16">
        <v>50</v>
      </c>
      <c r="H69" s="17" t="str">
        <f t="shared" si="0"/>
        <v>***</v>
      </c>
      <c r="I69" s="18">
        <f t="shared" si="1"/>
        <v>100</v>
      </c>
    </row>
    <row r="70" spans="1:9" x14ac:dyDescent="0.2">
      <c r="A70" s="27"/>
      <c r="B70" s="13"/>
      <c r="C70" s="14" t="s">
        <v>18</v>
      </c>
      <c r="D70" s="15" t="s">
        <v>19</v>
      </c>
      <c r="E70" s="16">
        <v>2150</v>
      </c>
      <c r="F70" s="16">
        <v>218</v>
      </c>
      <c r="G70" s="16">
        <v>212</v>
      </c>
      <c r="H70" s="17">
        <f t="shared" si="0"/>
        <v>9.8604651162790695</v>
      </c>
      <c r="I70" s="18">
        <f t="shared" si="1"/>
        <v>97.247706422018354</v>
      </c>
    </row>
    <row r="71" spans="1:9" x14ac:dyDescent="0.2">
      <c r="A71" s="27"/>
      <c r="B71" s="13"/>
      <c r="C71" s="14" t="s">
        <v>20</v>
      </c>
      <c r="D71" s="15" t="s">
        <v>21</v>
      </c>
      <c r="E71" s="16">
        <v>0</v>
      </c>
      <c r="F71" s="16">
        <v>707</v>
      </c>
      <c r="G71" s="16">
        <v>806</v>
      </c>
      <c r="H71" s="17" t="str">
        <f t="shared" si="0"/>
        <v>***</v>
      </c>
      <c r="I71" s="18">
        <f t="shared" si="1"/>
        <v>114.002828854314</v>
      </c>
    </row>
    <row r="72" spans="1:9" x14ac:dyDescent="0.2">
      <c r="A72" s="27"/>
      <c r="B72" s="13"/>
      <c r="C72" s="14" t="s">
        <v>62</v>
      </c>
      <c r="D72" s="15" t="s">
        <v>63</v>
      </c>
      <c r="E72" s="16">
        <v>0</v>
      </c>
      <c r="F72" s="16">
        <v>6</v>
      </c>
      <c r="G72" s="16">
        <v>6</v>
      </c>
      <c r="H72" s="17" t="str">
        <f t="shared" ref="H72:H90" si="2">IF(OR((E72=0),AND((E72&lt;0),(G72&gt;=0)),AND((E72&gt;0),(G72&lt;=0))),"***",100*G72/E72)</f>
        <v>***</v>
      </c>
      <c r="I72" s="18">
        <f t="shared" ref="I72:I90" si="3">IF(OR((F72=0),AND((F72&lt;0),(G72&gt;=0)),AND((F72&gt;0),(G72&lt;=0))),"***",100*G72/F72)</f>
        <v>100</v>
      </c>
    </row>
    <row r="73" spans="1:9" x14ac:dyDescent="0.2">
      <c r="A73" s="27"/>
      <c r="B73" s="13"/>
      <c r="C73" s="14" t="s">
        <v>64</v>
      </c>
      <c r="D73" s="15" t="s">
        <v>65</v>
      </c>
      <c r="E73" s="16">
        <v>0</v>
      </c>
      <c r="F73" s="16">
        <v>2300</v>
      </c>
      <c r="G73" s="16">
        <v>2300</v>
      </c>
      <c r="H73" s="17" t="str">
        <f t="shared" si="2"/>
        <v>***</v>
      </c>
      <c r="I73" s="18">
        <f t="shared" si="3"/>
        <v>100</v>
      </c>
    </row>
    <row r="74" spans="1:9" x14ac:dyDescent="0.2">
      <c r="A74" s="27"/>
      <c r="B74" s="13"/>
      <c r="C74" s="14" t="s">
        <v>66</v>
      </c>
      <c r="D74" s="15" t="s">
        <v>67</v>
      </c>
      <c r="E74" s="16">
        <v>15877</v>
      </c>
      <c r="F74" s="16">
        <v>15877</v>
      </c>
      <c r="G74" s="16">
        <v>15877</v>
      </c>
      <c r="H74" s="17">
        <f t="shared" si="2"/>
        <v>100</v>
      </c>
      <c r="I74" s="18">
        <f t="shared" si="3"/>
        <v>100</v>
      </c>
    </row>
    <row r="75" spans="1:9" x14ac:dyDescent="0.2">
      <c r="A75" s="27"/>
      <c r="B75" s="13"/>
      <c r="C75" s="14" t="s">
        <v>68</v>
      </c>
      <c r="D75" s="15" t="s">
        <v>69</v>
      </c>
      <c r="E75" s="16">
        <v>0</v>
      </c>
      <c r="F75" s="16">
        <v>1485</v>
      </c>
      <c r="G75" s="16">
        <v>1484</v>
      </c>
      <c r="H75" s="17" t="str">
        <f t="shared" si="2"/>
        <v>***</v>
      </c>
      <c r="I75" s="18">
        <f t="shared" si="3"/>
        <v>99.932659932659931</v>
      </c>
    </row>
    <row r="76" spans="1:9" x14ac:dyDescent="0.2">
      <c r="A76" s="27"/>
      <c r="B76" s="13"/>
      <c r="C76" s="14" t="s">
        <v>70</v>
      </c>
      <c r="D76" s="15" t="s">
        <v>71</v>
      </c>
      <c r="E76" s="16">
        <v>0</v>
      </c>
      <c r="F76" s="16">
        <v>8100</v>
      </c>
      <c r="G76" s="16">
        <v>8098</v>
      </c>
      <c r="H76" s="17" t="str">
        <f t="shared" si="2"/>
        <v>***</v>
      </c>
      <c r="I76" s="18">
        <f t="shared" si="3"/>
        <v>99.975308641975303</v>
      </c>
    </row>
    <row r="77" spans="1:9" x14ac:dyDescent="0.2">
      <c r="A77" s="27"/>
      <c r="B77" s="13"/>
      <c r="C77" s="14" t="s">
        <v>72</v>
      </c>
      <c r="D77" s="15" t="s">
        <v>73</v>
      </c>
      <c r="E77" s="16">
        <v>107810</v>
      </c>
      <c r="F77" s="16">
        <v>133741</v>
      </c>
      <c r="G77" s="16">
        <v>133737</v>
      </c>
      <c r="H77" s="17">
        <f t="shared" si="2"/>
        <v>124.04878953714869</v>
      </c>
      <c r="I77" s="18">
        <f t="shared" si="3"/>
        <v>99.99700914454057</v>
      </c>
    </row>
    <row r="78" spans="1:9" x14ac:dyDescent="0.2">
      <c r="A78" s="27"/>
      <c r="B78" s="13"/>
      <c r="C78" s="14" t="s">
        <v>74</v>
      </c>
      <c r="D78" s="15" t="s">
        <v>75</v>
      </c>
      <c r="E78" s="16">
        <v>0</v>
      </c>
      <c r="F78" s="16">
        <v>562</v>
      </c>
      <c r="G78" s="16">
        <v>559</v>
      </c>
      <c r="H78" s="17" t="str">
        <f t="shared" si="2"/>
        <v>***</v>
      </c>
      <c r="I78" s="18">
        <f t="shared" si="3"/>
        <v>99.466192170818502</v>
      </c>
    </row>
    <row r="79" spans="1:9" x14ac:dyDescent="0.2">
      <c r="A79" s="28">
        <v>5020</v>
      </c>
      <c r="B79" s="29"/>
      <c r="C79" s="14" t="s">
        <v>76</v>
      </c>
      <c r="D79" s="15" t="s">
        <v>77</v>
      </c>
      <c r="E79" s="16">
        <v>0</v>
      </c>
      <c r="F79" s="16">
        <v>631</v>
      </c>
      <c r="G79" s="16">
        <v>631</v>
      </c>
      <c r="H79" s="17" t="str">
        <f t="shared" si="2"/>
        <v>***</v>
      </c>
      <c r="I79" s="18">
        <f t="shared" si="3"/>
        <v>100</v>
      </c>
    </row>
    <row r="80" spans="1:9" x14ac:dyDescent="0.2">
      <c r="A80" s="30"/>
      <c r="B80" s="13"/>
      <c r="C80" s="14" t="s">
        <v>78</v>
      </c>
      <c r="D80" s="15" t="s">
        <v>79</v>
      </c>
      <c r="E80" s="16">
        <v>0</v>
      </c>
      <c r="F80" s="16">
        <v>18650</v>
      </c>
      <c r="G80" s="16">
        <v>18649</v>
      </c>
      <c r="H80" s="17" t="str">
        <f t="shared" si="2"/>
        <v>***</v>
      </c>
      <c r="I80" s="18">
        <f t="shared" si="3"/>
        <v>99.99463806970509</v>
      </c>
    </row>
    <row r="81" spans="1:9" x14ac:dyDescent="0.2">
      <c r="A81" s="30"/>
      <c r="B81" s="13"/>
      <c r="C81" s="14" t="s">
        <v>80</v>
      </c>
      <c r="D81" s="15" t="s">
        <v>81</v>
      </c>
      <c r="E81" s="16">
        <v>6000</v>
      </c>
      <c r="F81" s="16">
        <v>21239</v>
      </c>
      <c r="G81" s="16">
        <v>20544</v>
      </c>
      <c r="H81" s="17">
        <f t="shared" si="2"/>
        <v>342.4</v>
      </c>
      <c r="I81" s="18">
        <f t="shared" si="3"/>
        <v>96.727717877489525</v>
      </c>
    </row>
    <row r="82" spans="1:9" ht="13.5" thickBot="1" x14ac:dyDescent="0.25">
      <c r="A82" s="30"/>
      <c r="B82" s="13"/>
      <c r="C82" s="14" t="s">
        <v>82</v>
      </c>
      <c r="D82" s="15" t="s">
        <v>83</v>
      </c>
      <c r="E82" s="16">
        <v>0</v>
      </c>
      <c r="F82" s="16">
        <v>30796</v>
      </c>
      <c r="G82" s="16">
        <v>30797</v>
      </c>
      <c r="H82" s="17" t="str">
        <f t="shared" si="2"/>
        <v>***</v>
      </c>
      <c r="I82" s="18">
        <f t="shared" si="3"/>
        <v>100.00324717495779</v>
      </c>
    </row>
    <row r="83" spans="1:9" ht="13.5" thickBot="1" x14ac:dyDescent="0.25">
      <c r="A83" s="31"/>
      <c r="B83" s="9"/>
      <c r="C83" s="19" t="s">
        <v>15</v>
      </c>
      <c r="D83" s="20"/>
      <c r="E83" s="21">
        <f>SUM(E59:E82)</f>
        <v>179147</v>
      </c>
      <c r="F83" s="21">
        <v>278118</v>
      </c>
      <c r="G83" s="21">
        <v>278464</v>
      </c>
      <c r="H83" s="22">
        <f t="shared" si="2"/>
        <v>155.43882956454755</v>
      </c>
      <c r="I83" s="23">
        <f t="shared" si="3"/>
        <v>100.12440762554024</v>
      </c>
    </row>
    <row r="84" spans="1:9" x14ac:dyDescent="0.2">
      <c r="A84" s="3">
        <v>6010</v>
      </c>
      <c r="B84" s="24"/>
      <c r="C84" s="14" t="s">
        <v>44</v>
      </c>
      <c r="D84" s="15" t="s">
        <v>45</v>
      </c>
      <c r="E84" s="16">
        <v>0</v>
      </c>
      <c r="F84" s="16">
        <v>0</v>
      </c>
      <c r="G84" s="16">
        <v>34</v>
      </c>
      <c r="H84" s="17" t="str">
        <f t="shared" si="2"/>
        <v>***</v>
      </c>
      <c r="I84" s="18" t="str">
        <f t="shared" si="3"/>
        <v>***</v>
      </c>
    </row>
    <row r="85" spans="1:9" x14ac:dyDescent="0.2">
      <c r="A85" s="12"/>
      <c r="B85" s="13"/>
      <c r="C85" s="14" t="s">
        <v>18</v>
      </c>
      <c r="D85" s="15" t="s">
        <v>19</v>
      </c>
      <c r="E85" s="16">
        <v>0</v>
      </c>
      <c r="F85" s="16">
        <v>0</v>
      </c>
      <c r="G85" s="16">
        <v>16</v>
      </c>
      <c r="H85" s="17" t="str">
        <f t="shared" si="2"/>
        <v>***</v>
      </c>
      <c r="I85" s="18" t="str">
        <f t="shared" si="3"/>
        <v>***</v>
      </c>
    </row>
    <row r="86" spans="1:9" ht="13.5" thickBot="1" x14ac:dyDescent="0.25">
      <c r="A86" s="12"/>
      <c r="B86" s="13"/>
      <c r="C86" s="14" t="s">
        <v>20</v>
      </c>
      <c r="D86" s="15" t="s">
        <v>21</v>
      </c>
      <c r="E86" s="16">
        <v>0</v>
      </c>
      <c r="F86" s="16">
        <v>0</v>
      </c>
      <c r="G86" s="16">
        <v>12</v>
      </c>
      <c r="H86" s="17" t="str">
        <f t="shared" si="2"/>
        <v>***</v>
      </c>
      <c r="I86" s="18" t="str">
        <f t="shared" si="3"/>
        <v>***</v>
      </c>
    </row>
    <row r="87" spans="1:9" ht="13.5" thickBot="1" x14ac:dyDescent="0.25">
      <c r="A87" s="8"/>
      <c r="B87" s="9"/>
      <c r="C87" s="19" t="s">
        <v>15</v>
      </c>
      <c r="D87" s="20"/>
      <c r="E87" s="21">
        <v>0</v>
      </c>
      <c r="F87" s="21">
        <v>0</v>
      </c>
      <c r="G87" s="21">
        <f>SUM(G84:G86)</f>
        <v>62</v>
      </c>
      <c r="H87" s="22" t="str">
        <f t="shared" si="2"/>
        <v>***</v>
      </c>
      <c r="I87" s="23" t="str">
        <f t="shared" si="3"/>
        <v>***</v>
      </c>
    </row>
    <row r="88" spans="1:9" ht="13.5" thickBot="1" x14ac:dyDescent="0.25">
      <c r="A88" s="32" t="s">
        <v>84</v>
      </c>
      <c r="B88" s="33"/>
      <c r="C88" s="33"/>
      <c r="D88" s="34"/>
      <c r="E88" s="21">
        <v>330177</v>
      </c>
      <c r="F88" s="21">
        <v>431689</v>
      </c>
      <c r="G88" s="21">
        <f>G10+G14+G18+G20+G25+G34+G36+G38+G47+G54+G58+G83+G87</f>
        <v>847005</v>
      </c>
      <c r="H88" s="22">
        <f t="shared" si="2"/>
        <v>256.53058813908905</v>
      </c>
      <c r="I88" s="23">
        <f t="shared" si="3"/>
        <v>196.20722325563079</v>
      </c>
    </row>
    <row r="89" spans="1:9" ht="13.5" thickBot="1" x14ac:dyDescent="0.25">
      <c r="A89" s="32" t="s">
        <v>85</v>
      </c>
      <c r="B89" s="33"/>
      <c r="C89" s="33"/>
      <c r="D89" s="34"/>
      <c r="E89" s="21">
        <v>-6954</v>
      </c>
      <c r="F89" s="21">
        <v>-6954</v>
      </c>
      <c r="G89" s="21">
        <v>-408192</v>
      </c>
      <c r="H89" s="22">
        <f t="shared" si="2"/>
        <v>5869.8878343399483</v>
      </c>
      <c r="I89" s="23">
        <f t="shared" si="3"/>
        <v>5869.8878343399483</v>
      </c>
    </row>
    <row r="90" spans="1:9" ht="13.5" thickBot="1" x14ac:dyDescent="0.25">
      <c r="A90" s="32" t="s">
        <v>86</v>
      </c>
      <c r="B90" s="33"/>
      <c r="C90" s="33"/>
      <c r="D90" s="34"/>
      <c r="E90" s="21">
        <v>323223</v>
      </c>
      <c r="F90" s="21">
        <v>424735</v>
      </c>
      <c r="G90" s="21">
        <v>438813</v>
      </c>
      <c r="H90" s="22">
        <f t="shared" si="2"/>
        <v>135.76168775118109</v>
      </c>
      <c r="I90" s="23">
        <f t="shared" si="3"/>
        <v>103.31453729972806</v>
      </c>
    </row>
  </sheetData>
  <mergeCells count="52">
    <mergeCell ref="A84:A87"/>
    <mergeCell ref="B84:B87"/>
    <mergeCell ref="C87:D87"/>
    <mergeCell ref="A88:D88"/>
    <mergeCell ref="A89:D89"/>
    <mergeCell ref="A90:D90"/>
    <mergeCell ref="A55:A58"/>
    <mergeCell ref="B55:B58"/>
    <mergeCell ref="C58:D58"/>
    <mergeCell ref="A59:A78"/>
    <mergeCell ref="B59:B78"/>
    <mergeCell ref="A79:A83"/>
    <mergeCell ref="B79:B83"/>
    <mergeCell ref="C83:D83"/>
    <mergeCell ref="A39:A47"/>
    <mergeCell ref="B39:B47"/>
    <mergeCell ref="C47:D47"/>
    <mergeCell ref="A48:A54"/>
    <mergeCell ref="B48:B54"/>
    <mergeCell ref="C54:D54"/>
    <mergeCell ref="A35:A36"/>
    <mergeCell ref="B35:B36"/>
    <mergeCell ref="C36:D36"/>
    <mergeCell ref="A37:A38"/>
    <mergeCell ref="B37:B38"/>
    <mergeCell ref="C38:D38"/>
    <mergeCell ref="A21:A25"/>
    <mergeCell ref="B21:B25"/>
    <mergeCell ref="C25:D25"/>
    <mergeCell ref="A26:A34"/>
    <mergeCell ref="B26:B34"/>
    <mergeCell ref="C34:D34"/>
    <mergeCell ref="A15:A18"/>
    <mergeCell ref="B15:B18"/>
    <mergeCell ref="C18:D18"/>
    <mergeCell ref="A19:A20"/>
    <mergeCell ref="B19:B20"/>
    <mergeCell ref="C20:D20"/>
    <mergeCell ref="A8:A10"/>
    <mergeCell ref="B8:B10"/>
    <mergeCell ref="C10:D10"/>
    <mergeCell ref="A11:A14"/>
    <mergeCell ref="B11:B14"/>
    <mergeCell ref="C14:D14"/>
    <mergeCell ref="A5:I5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Příjmy dle ORJ tab. č. 4a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Petrošová Lenka</dc:creator>
  <cp:lastModifiedBy>Petrošová Lenka</cp:lastModifiedBy>
  <dcterms:created xsi:type="dcterms:W3CDTF">2015-05-25T07:37:08Z</dcterms:created>
  <dcterms:modified xsi:type="dcterms:W3CDTF">2015-05-25T07:37:15Z</dcterms:modified>
</cp:coreProperties>
</file>