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015"/>
  </bookViews>
  <sheets>
    <sheet name="P a V z náj.bytů tab.č.6" sheetId="1" r:id="rId1"/>
  </sheets>
  <externalReferences>
    <externalReference r:id="rId2"/>
    <externalReference r:id="rId3"/>
    <externalReference r:id="rId4"/>
  </externalReferences>
  <definedNames>
    <definedName name="dates" localSheetId="0">[1]číselník!$B$42:$C$54</definedName>
    <definedName name="dates">[2]číselník!$B$42:$C$54</definedName>
    <definedName name="Print_Area" localSheetId="0">#REF!</definedName>
    <definedName name="Print_Area">#REF!</definedName>
  </definedNames>
  <calcPr calcId="125725"/>
</workbook>
</file>

<file path=xl/calcChain.xml><?xml version="1.0" encoding="utf-8"?>
<calcChain xmlns="http://schemas.openxmlformats.org/spreadsheetml/2006/main">
  <c r="C46" i="1"/>
  <c r="C44"/>
  <c r="C42"/>
  <c r="C40"/>
  <c r="C39"/>
  <c r="C38"/>
  <c r="C37" s="1"/>
  <c r="C58" s="1"/>
  <c r="C62" s="1"/>
  <c r="C25"/>
  <c r="C12"/>
  <c r="C9"/>
  <c r="C5"/>
  <c r="C28" s="1"/>
  <c r="C64" l="1"/>
  <c r="C60"/>
</calcChain>
</file>

<file path=xl/sharedStrings.xml><?xml version="1.0" encoding="utf-8"?>
<sst xmlns="http://schemas.openxmlformats.org/spreadsheetml/2006/main" count="52" uniqueCount="49">
  <si>
    <t>Přehled příjmů a výdajů v oblasti bytového fondu za rok 2013 (v tis. Kč)</t>
  </si>
  <si>
    <t>tabulka č. 6</t>
  </si>
  <si>
    <t xml:space="preserve">P Ř Í J M Y </t>
  </si>
  <si>
    <t>Částka</t>
  </si>
  <si>
    <t>Úsek ubytovna Božkova</t>
  </si>
  <si>
    <t>Příjmy z poskytování služeb</t>
  </si>
  <si>
    <t>Přijaté nekapitálové příspěvky a náhrady</t>
  </si>
  <si>
    <t>Úsek privatizace domovního a bytového fondu</t>
  </si>
  <si>
    <t>Příjmy z prodeje ostatních nemovitostí a jejich částí</t>
  </si>
  <si>
    <t>Úsek správy domovního a bytového fondu</t>
  </si>
  <si>
    <t>Příjmy z poskytování služeb:</t>
  </si>
  <si>
    <t>příjem záloh na služby</t>
  </si>
  <si>
    <t>příjem nedoplatků z VS - nájemníci</t>
  </si>
  <si>
    <t>příjem nedoplatků z VS - SVJ</t>
  </si>
  <si>
    <t>Příjmy z pronájmu ost. nemovitostí a jejich částí:</t>
  </si>
  <si>
    <t xml:space="preserve">příjmy z pronájmu  </t>
  </si>
  <si>
    <t>poplatky z prodlení</t>
  </si>
  <si>
    <t>úroky z prodlení</t>
  </si>
  <si>
    <t>Přijaté pojistné náhrady</t>
  </si>
  <si>
    <t>Ostatní nahodilé příjmy</t>
  </si>
  <si>
    <t xml:space="preserve">Úsek financí a rozpočtu </t>
  </si>
  <si>
    <t>Příjmy z pronájmu ostatních nemovitostí a jejich částí</t>
  </si>
  <si>
    <t>P Ř Í J M Y  C E L K E M</t>
  </si>
  <si>
    <t xml:space="preserve">V Ý D A J E </t>
  </si>
  <si>
    <t>Úsek - neinvestiční příspěvek Technickým službám MOaP</t>
  </si>
  <si>
    <t xml:space="preserve">Úsek - investice a opravy </t>
  </si>
  <si>
    <t>Úsek - ubytovna Božkova</t>
  </si>
  <si>
    <t xml:space="preserve">Úsek privatizace domovního a bytového fondu -30% slevy z kupní ceny bytových jednotek </t>
  </si>
  <si>
    <t xml:space="preserve">Opravy a údržba, nákup drobného materiálu </t>
  </si>
  <si>
    <t>Služby vlastníka (deratizace, havarijní služba, revize, čištění kanalizace, soudní stěhování, ostraha)</t>
  </si>
  <si>
    <t>Ostatní výdaje (projekty a posudky, náklady soudu, ostatní)</t>
  </si>
  <si>
    <t xml:space="preserve">Výdaje na volné byty </t>
  </si>
  <si>
    <t>Energie (studená voda, teplo, plyn, elektrická energie)</t>
  </si>
  <si>
    <t>Ostatní výdaje na provoz - poštovné</t>
  </si>
  <si>
    <t xml:space="preserve">Výplata záloh pro SVJ, odměna správcům SVJ </t>
  </si>
  <si>
    <t>Služby nájemníků - úklid, obsluha kotelen a servis výtahů</t>
  </si>
  <si>
    <t xml:space="preserve">Soudní poplatky, nákup kolků </t>
  </si>
  <si>
    <t>Zálohy do fondu oprav SVJ</t>
  </si>
  <si>
    <t xml:space="preserve">Výplata přeplatků z VS - nájemnici </t>
  </si>
  <si>
    <t>Výplata přeplatků z VS - SVJ</t>
  </si>
  <si>
    <t xml:space="preserve">Vratky nájmů a služeb z minulých let </t>
  </si>
  <si>
    <t>Úsek financí a rozpočtu (vratky exekučních splátek nájemného po zemřelých)</t>
  </si>
  <si>
    <t xml:space="preserve">Náklady na správu </t>
  </si>
  <si>
    <t xml:space="preserve">(výdaje na platy vč. pojistného na soc. a zdrav. pojištění - 21 zaměstnanců podílející se na správě domovního a bytového fondu </t>
  </si>
  <si>
    <t>V Ý D A J E  C E L K E M</t>
  </si>
  <si>
    <t>Rozdíl      P Ř Í J M Y  -  V Ý D A J E</t>
  </si>
  <si>
    <t>Kapitálové výdaje</t>
  </si>
  <si>
    <t xml:space="preserve">V Ý D A J E  C E L K E M   (vč. kapitálových výdajů) </t>
  </si>
  <si>
    <t>Rozdíl      P Ř Í J M Y  -  V Ý D A J E  (vč. kapitálových výdajů)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</si>
</sst>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0" fontId="2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10" fillId="9" borderId="0" applyNumberFormat="0" applyBorder="0" applyAlignment="0" applyProtection="0"/>
    <xf numFmtId="0" fontId="11" fillId="26" borderId="22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0" applyNumberFormat="0" applyFill="0" applyBorder="0" applyAlignment="0" applyProtection="0"/>
    <xf numFmtId="0" fontId="17" fillId="27" borderId="26" applyNumberFormat="0" applyAlignment="0" applyProtection="0"/>
    <xf numFmtId="0" fontId="18" fillId="13" borderId="22" applyNumberFormat="0" applyAlignment="0" applyProtection="0"/>
    <xf numFmtId="0" fontId="19" fillId="0" borderId="27" applyNumberFormat="0" applyFill="0" applyAlignment="0" applyProtection="0"/>
    <xf numFmtId="0" fontId="20" fillId="28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" fillId="29" borderId="28" applyNumberFormat="0" applyFont="0" applyAlignment="0" applyProtection="0"/>
    <xf numFmtId="0" fontId="23" fillId="26" borderId="29" applyNumberFormat="0" applyAlignment="0" applyProtection="0"/>
    <xf numFmtId="9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1" applyFont="1" applyAlignment="1"/>
    <xf numFmtId="0" fontId="2" fillId="0" borderId="0" xfId="1"/>
    <xf numFmtId="0" fontId="4" fillId="2" borderId="0" xfId="1" applyFont="1" applyFill="1" applyAlignment="1">
      <alignment horizontal="left"/>
    </xf>
    <xf numFmtId="0" fontId="5" fillId="0" borderId="1" xfId="1" applyFont="1" applyBorder="1" applyAlignment="1">
      <alignment horizontal="right"/>
    </xf>
    <xf numFmtId="0" fontId="5" fillId="3" borderId="2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 wrapText="1"/>
    </xf>
    <xf numFmtId="0" fontId="5" fillId="4" borderId="4" xfId="1" applyFont="1" applyFill="1" applyBorder="1"/>
    <xf numFmtId="3" fontId="5" fillId="4" borderId="5" xfId="1" applyNumberFormat="1" applyFont="1" applyFill="1" applyBorder="1"/>
    <xf numFmtId="0" fontId="6" fillId="0" borderId="6" xfId="1" applyFont="1" applyBorder="1"/>
    <xf numFmtId="3" fontId="6" fillId="0" borderId="7" xfId="1" applyNumberFormat="1" applyFont="1" applyBorder="1"/>
    <xf numFmtId="0" fontId="6" fillId="0" borderId="8" xfId="1" applyFont="1" applyBorder="1"/>
    <xf numFmtId="3" fontId="6" fillId="0" borderId="9" xfId="1" applyNumberFormat="1" applyFont="1" applyBorder="1"/>
    <xf numFmtId="0" fontId="2" fillId="0" borderId="10" xfId="1" applyBorder="1"/>
    <xf numFmtId="3" fontId="6" fillId="0" borderId="11" xfId="1" applyNumberFormat="1" applyFont="1" applyBorder="1"/>
    <xf numFmtId="0" fontId="5" fillId="0" borderId="12" xfId="1" applyFont="1" applyBorder="1"/>
    <xf numFmtId="0" fontId="6" fillId="0" borderId="6" xfId="1" applyFont="1" applyBorder="1" applyAlignment="1">
      <alignment horizontal="left" indent="4"/>
    </xf>
    <xf numFmtId="0" fontId="6" fillId="0" borderId="12" xfId="1" applyFont="1" applyBorder="1"/>
    <xf numFmtId="3" fontId="6" fillId="4" borderId="5" xfId="1" applyNumberFormat="1" applyFont="1" applyFill="1" applyBorder="1"/>
    <xf numFmtId="0" fontId="5" fillId="3" borderId="13" xfId="1" applyFont="1" applyFill="1" applyBorder="1" applyAlignment="1">
      <alignment horizontal="left" vertical="center"/>
    </xf>
    <xf numFmtId="3" fontId="5" fillId="3" borderId="14" xfId="1" applyNumberFormat="1" applyFont="1" applyFill="1" applyBorder="1" applyAlignment="1">
      <alignment vertical="center"/>
    </xf>
    <xf numFmtId="0" fontId="6" fillId="0" borderId="0" xfId="1" applyFont="1"/>
    <xf numFmtId="3" fontId="6" fillId="0" borderId="0" xfId="1" applyNumberFormat="1" applyFont="1"/>
    <xf numFmtId="0" fontId="5" fillId="4" borderId="13" xfId="1" applyFont="1" applyFill="1" applyBorder="1" applyAlignment="1">
      <alignment horizontal="left" vertical="center"/>
    </xf>
    <xf numFmtId="3" fontId="5" fillId="4" borderId="14" xfId="1" applyNumberFormat="1" applyFont="1" applyFill="1" applyBorder="1"/>
    <xf numFmtId="0" fontId="5" fillId="4" borderId="2" xfId="1" applyFont="1" applyFill="1" applyBorder="1"/>
    <xf numFmtId="3" fontId="5" fillId="4" borderId="3" xfId="1" applyNumberFormat="1" applyFont="1" applyFill="1" applyBorder="1"/>
    <xf numFmtId="0" fontId="5" fillId="4" borderId="4" xfId="1" applyFont="1" applyFill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3" fontId="6" fillId="0" borderId="16" xfId="1" applyNumberFormat="1" applyFont="1" applyBorder="1"/>
    <xf numFmtId="0" fontId="6" fillId="0" borderId="8" xfId="1" applyFont="1" applyBorder="1" applyAlignment="1">
      <alignment horizontal="left" vertical="center"/>
    </xf>
    <xf numFmtId="3" fontId="7" fillId="5" borderId="7" xfId="1" applyNumberFormat="1" applyFont="1" applyFill="1" applyBorder="1"/>
    <xf numFmtId="3" fontId="7" fillId="5" borderId="7" xfId="1" applyNumberFormat="1" applyFont="1" applyFill="1" applyBorder="1" applyAlignment="1">
      <alignment vertical="center"/>
    </xf>
    <xf numFmtId="3" fontId="7" fillId="5" borderId="9" xfId="1" applyNumberFormat="1" applyFont="1" applyFill="1" applyBorder="1"/>
    <xf numFmtId="0" fontId="5" fillId="6" borderId="12" xfId="1" applyFont="1" applyFill="1" applyBorder="1"/>
    <xf numFmtId="3" fontId="6" fillId="6" borderId="11" xfId="1" applyNumberFormat="1" applyFont="1" applyFill="1" applyBorder="1"/>
    <xf numFmtId="3" fontId="8" fillId="4" borderId="17" xfId="1" applyNumberFormat="1" applyFont="1" applyFill="1" applyBorder="1"/>
    <xf numFmtId="0" fontId="6" fillId="6" borderId="12" xfId="1" applyFont="1" applyFill="1" applyBorder="1" applyAlignment="1">
      <alignment horizontal="left" wrapText="1"/>
    </xf>
    <xf numFmtId="3" fontId="6" fillId="0" borderId="18" xfId="1" applyNumberFormat="1" applyFont="1" applyBorder="1" applyAlignment="1">
      <alignment horizontal="right" vertical="center"/>
    </xf>
    <xf numFmtId="0" fontId="6" fillId="6" borderId="19" xfId="1" applyFont="1" applyFill="1" applyBorder="1" applyAlignment="1">
      <alignment horizontal="left" wrapText="1"/>
    </xf>
    <xf numFmtId="3" fontId="6" fillId="0" borderId="20" xfId="1" applyNumberFormat="1" applyFont="1" applyBorder="1" applyAlignment="1">
      <alignment horizontal="right" vertical="center"/>
    </xf>
    <xf numFmtId="0" fontId="6" fillId="6" borderId="19" xfId="1" applyFont="1" applyFill="1" applyBorder="1" applyAlignment="1">
      <alignment horizontal="left" wrapText="1"/>
    </xf>
    <xf numFmtId="0" fontId="5" fillId="7" borderId="13" xfId="1" applyFont="1" applyFill="1" applyBorder="1" applyAlignment="1">
      <alignment horizontal="left" vertical="center"/>
    </xf>
    <xf numFmtId="3" fontId="5" fillId="7" borderId="14" xfId="1" applyNumberFormat="1" applyFont="1" applyFill="1" applyBorder="1" applyAlignment="1">
      <alignment horizontal="right" vertical="center"/>
    </xf>
    <xf numFmtId="0" fontId="6" fillId="0" borderId="21" xfId="1" applyFont="1" applyBorder="1"/>
    <xf numFmtId="3" fontId="6" fillId="0" borderId="21" xfId="1" applyNumberFormat="1" applyFont="1" applyBorder="1"/>
    <xf numFmtId="0" fontId="5" fillId="7" borderId="13" xfId="1" applyFont="1" applyFill="1" applyBorder="1"/>
    <xf numFmtId="3" fontId="5" fillId="7" borderId="14" xfId="1" applyNumberFormat="1" applyFont="1" applyFill="1" applyBorder="1"/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Check Cell" xfId="34"/>
    <cellStyle name="Input" xfId="35"/>
    <cellStyle name="Linked Cell" xfId="36"/>
    <cellStyle name="Neutral" xfId="37"/>
    <cellStyle name="normální" xfId="0" builtinId="0"/>
    <cellStyle name="Normální 2" xfId="38"/>
    <cellStyle name="Normální 3" xfId="39"/>
    <cellStyle name="Normální 4" xfId="40"/>
    <cellStyle name="Normální 5" xfId="41"/>
    <cellStyle name="Normální 6" xfId="42"/>
    <cellStyle name="normální_Xl0000033" xfId="1"/>
    <cellStyle name="Note" xfId="43"/>
    <cellStyle name="Output" xfId="44"/>
    <cellStyle name="Procenta 2" xfId="45"/>
    <cellStyle name="Title" xfId="46"/>
    <cellStyle name="Total" xfId="47"/>
    <cellStyle name="Warning Text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rosovale/Desktop/Sk&#345;&#237;&#328;/Rozpo&#269;et/z&#225;v&#283;re&#269;n&#253;%20&#250;&#269;et%202012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&#345;&#237;loha%20&#269;%20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ehled žádostí transf.tab.3a "/>
      <sheetName val="Příjmy dle položek tab.č.4a"/>
      <sheetName val="Výdaje odpa tab.č.4b"/>
      <sheetName val="Kap.výdaje dle ODPA tab. č. 4c "/>
      <sheetName val=" investice tab. č. 5"/>
      <sheetName val="P a V z náj.bytů tab.č.6"/>
      <sheetName val="RO tab. č. 7"/>
      <sheetName val="Fin. vypořádání tab.č. 8"/>
      <sheetName val="Výsledek hosp. PO tab. č. 9"/>
      <sheetName val="Maj.-přír.,úbytky tab. č. 10"/>
      <sheetName val="vyb.ukazatele PO tab.č.11"/>
      <sheetName val="závazky 2013 tab. 12 "/>
      <sheetName val="pohledávky tab. č. 13"/>
      <sheetName val="pohledávky tab. č.14"/>
      <sheetName val="pohledávky tab.č. 15"/>
      <sheetName val="pohledávky tab. č. 16 "/>
      <sheetName val="Graf1"/>
      <sheetName val="Graf 2"/>
      <sheetName val="Graf3"/>
      <sheetName val="Graf 4"/>
      <sheetName val="Graf 5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2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4"/>
  <sheetViews>
    <sheetView tabSelected="1" workbookViewId="0">
      <selection activeCell="E16" sqref="E16"/>
    </sheetView>
  </sheetViews>
  <sheetFormatPr defaultRowHeight="15"/>
  <cols>
    <col min="1" max="1" width="9.140625" style="2"/>
    <col min="2" max="2" width="91.140625" style="2" bestFit="1" customWidth="1"/>
    <col min="3" max="3" width="13.28515625" style="2" customWidth="1"/>
    <col min="4" max="257" width="9.140625" style="2"/>
    <col min="258" max="258" width="91.140625" style="2" bestFit="1" customWidth="1"/>
    <col min="259" max="259" width="13.28515625" style="2" customWidth="1"/>
    <col min="260" max="513" width="9.140625" style="2"/>
    <col min="514" max="514" width="91.140625" style="2" bestFit="1" customWidth="1"/>
    <col min="515" max="515" width="13.28515625" style="2" customWidth="1"/>
    <col min="516" max="769" width="9.140625" style="2"/>
    <col min="770" max="770" width="91.140625" style="2" bestFit="1" customWidth="1"/>
    <col min="771" max="771" width="13.28515625" style="2" customWidth="1"/>
    <col min="772" max="1025" width="9.140625" style="2"/>
    <col min="1026" max="1026" width="91.140625" style="2" bestFit="1" customWidth="1"/>
    <col min="1027" max="1027" width="13.28515625" style="2" customWidth="1"/>
    <col min="1028" max="1281" width="9.140625" style="2"/>
    <col min="1282" max="1282" width="91.140625" style="2" bestFit="1" customWidth="1"/>
    <col min="1283" max="1283" width="13.28515625" style="2" customWidth="1"/>
    <col min="1284" max="1537" width="9.140625" style="2"/>
    <col min="1538" max="1538" width="91.140625" style="2" bestFit="1" customWidth="1"/>
    <col min="1539" max="1539" width="13.28515625" style="2" customWidth="1"/>
    <col min="1540" max="1793" width="9.140625" style="2"/>
    <col min="1794" max="1794" width="91.140625" style="2" bestFit="1" customWidth="1"/>
    <col min="1795" max="1795" width="13.28515625" style="2" customWidth="1"/>
    <col min="1796" max="2049" width="9.140625" style="2"/>
    <col min="2050" max="2050" width="91.140625" style="2" bestFit="1" customWidth="1"/>
    <col min="2051" max="2051" width="13.28515625" style="2" customWidth="1"/>
    <col min="2052" max="2305" width="9.140625" style="2"/>
    <col min="2306" max="2306" width="91.140625" style="2" bestFit="1" customWidth="1"/>
    <col min="2307" max="2307" width="13.28515625" style="2" customWidth="1"/>
    <col min="2308" max="2561" width="9.140625" style="2"/>
    <col min="2562" max="2562" width="91.140625" style="2" bestFit="1" customWidth="1"/>
    <col min="2563" max="2563" width="13.28515625" style="2" customWidth="1"/>
    <col min="2564" max="2817" width="9.140625" style="2"/>
    <col min="2818" max="2818" width="91.140625" style="2" bestFit="1" customWidth="1"/>
    <col min="2819" max="2819" width="13.28515625" style="2" customWidth="1"/>
    <col min="2820" max="3073" width="9.140625" style="2"/>
    <col min="3074" max="3074" width="91.140625" style="2" bestFit="1" customWidth="1"/>
    <col min="3075" max="3075" width="13.28515625" style="2" customWidth="1"/>
    <col min="3076" max="3329" width="9.140625" style="2"/>
    <col min="3330" max="3330" width="91.140625" style="2" bestFit="1" customWidth="1"/>
    <col min="3331" max="3331" width="13.28515625" style="2" customWidth="1"/>
    <col min="3332" max="3585" width="9.140625" style="2"/>
    <col min="3586" max="3586" width="91.140625" style="2" bestFit="1" customWidth="1"/>
    <col min="3587" max="3587" width="13.28515625" style="2" customWidth="1"/>
    <col min="3588" max="3841" width="9.140625" style="2"/>
    <col min="3842" max="3842" width="91.140625" style="2" bestFit="1" customWidth="1"/>
    <col min="3843" max="3843" width="13.28515625" style="2" customWidth="1"/>
    <col min="3844" max="4097" width="9.140625" style="2"/>
    <col min="4098" max="4098" width="91.140625" style="2" bestFit="1" customWidth="1"/>
    <col min="4099" max="4099" width="13.28515625" style="2" customWidth="1"/>
    <col min="4100" max="4353" width="9.140625" style="2"/>
    <col min="4354" max="4354" width="91.140625" style="2" bestFit="1" customWidth="1"/>
    <col min="4355" max="4355" width="13.28515625" style="2" customWidth="1"/>
    <col min="4356" max="4609" width="9.140625" style="2"/>
    <col min="4610" max="4610" width="91.140625" style="2" bestFit="1" customWidth="1"/>
    <col min="4611" max="4611" width="13.28515625" style="2" customWidth="1"/>
    <col min="4612" max="4865" width="9.140625" style="2"/>
    <col min="4866" max="4866" width="91.140625" style="2" bestFit="1" customWidth="1"/>
    <col min="4867" max="4867" width="13.28515625" style="2" customWidth="1"/>
    <col min="4868" max="5121" width="9.140625" style="2"/>
    <col min="5122" max="5122" width="91.140625" style="2" bestFit="1" customWidth="1"/>
    <col min="5123" max="5123" width="13.28515625" style="2" customWidth="1"/>
    <col min="5124" max="5377" width="9.140625" style="2"/>
    <col min="5378" max="5378" width="91.140625" style="2" bestFit="1" customWidth="1"/>
    <col min="5379" max="5379" width="13.28515625" style="2" customWidth="1"/>
    <col min="5380" max="5633" width="9.140625" style="2"/>
    <col min="5634" max="5634" width="91.140625" style="2" bestFit="1" customWidth="1"/>
    <col min="5635" max="5635" width="13.28515625" style="2" customWidth="1"/>
    <col min="5636" max="5889" width="9.140625" style="2"/>
    <col min="5890" max="5890" width="91.140625" style="2" bestFit="1" customWidth="1"/>
    <col min="5891" max="5891" width="13.28515625" style="2" customWidth="1"/>
    <col min="5892" max="6145" width="9.140625" style="2"/>
    <col min="6146" max="6146" width="91.140625" style="2" bestFit="1" customWidth="1"/>
    <col min="6147" max="6147" width="13.28515625" style="2" customWidth="1"/>
    <col min="6148" max="6401" width="9.140625" style="2"/>
    <col min="6402" max="6402" width="91.140625" style="2" bestFit="1" customWidth="1"/>
    <col min="6403" max="6403" width="13.28515625" style="2" customWidth="1"/>
    <col min="6404" max="6657" width="9.140625" style="2"/>
    <col min="6658" max="6658" width="91.140625" style="2" bestFit="1" customWidth="1"/>
    <col min="6659" max="6659" width="13.28515625" style="2" customWidth="1"/>
    <col min="6660" max="6913" width="9.140625" style="2"/>
    <col min="6914" max="6914" width="91.140625" style="2" bestFit="1" customWidth="1"/>
    <col min="6915" max="6915" width="13.28515625" style="2" customWidth="1"/>
    <col min="6916" max="7169" width="9.140625" style="2"/>
    <col min="7170" max="7170" width="91.140625" style="2" bestFit="1" customWidth="1"/>
    <col min="7171" max="7171" width="13.28515625" style="2" customWidth="1"/>
    <col min="7172" max="7425" width="9.140625" style="2"/>
    <col min="7426" max="7426" width="91.140625" style="2" bestFit="1" customWidth="1"/>
    <col min="7427" max="7427" width="13.28515625" style="2" customWidth="1"/>
    <col min="7428" max="7681" width="9.140625" style="2"/>
    <col min="7682" max="7682" width="91.140625" style="2" bestFit="1" customWidth="1"/>
    <col min="7683" max="7683" width="13.28515625" style="2" customWidth="1"/>
    <col min="7684" max="7937" width="9.140625" style="2"/>
    <col min="7938" max="7938" width="91.140625" style="2" bestFit="1" customWidth="1"/>
    <col min="7939" max="7939" width="13.28515625" style="2" customWidth="1"/>
    <col min="7940" max="8193" width="9.140625" style="2"/>
    <col min="8194" max="8194" width="91.140625" style="2" bestFit="1" customWidth="1"/>
    <col min="8195" max="8195" width="13.28515625" style="2" customWidth="1"/>
    <col min="8196" max="8449" width="9.140625" style="2"/>
    <col min="8450" max="8450" width="91.140625" style="2" bestFit="1" customWidth="1"/>
    <col min="8451" max="8451" width="13.28515625" style="2" customWidth="1"/>
    <col min="8452" max="8705" width="9.140625" style="2"/>
    <col min="8706" max="8706" width="91.140625" style="2" bestFit="1" customWidth="1"/>
    <col min="8707" max="8707" width="13.28515625" style="2" customWidth="1"/>
    <col min="8708" max="8961" width="9.140625" style="2"/>
    <col min="8962" max="8962" width="91.140625" style="2" bestFit="1" customWidth="1"/>
    <col min="8963" max="8963" width="13.28515625" style="2" customWidth="1"/>
    <col min="8964" max="9217" width="9.140625" style="2"/>
    <col min="9218" max="9218" width="91.140625" style="2" bestFit="1" customWidth="1"/>
    <col min="9219" max="9219" width="13.28515625" style="2" customWidth="1"/>
    <col min="9220" max="9473" width="9.140625" style="2"/>
    <col min="9474" max="9474" width="91.140625" style="2" bestFit="1" customWidth="1"/>
    <col min="9475" max="9475" width="13.28515625" style="2" customWidth="1"/>
    <col min="9476" max="9729" width="9.140625" style="2"/>
    <col min="9730" max="9730" width="91.140625" style="2" bestFit="1" customWidth="1"/>
    <col min="9731" max="9731" width="13.28515625" style="2" customWidth="1"/>
    <col min="9732" max="9985" width="9.140625" style="2"/>
    <col min="9986" max="9986" width="91.140625" style="2" bestFit="1" customWidth="1"/>
    <col min="9987" max="9987" width="13.28515625" style="2" customWidth="1"/>
    <col min="9988" max="10241" width="9.140625" style="2"/>
    <col min="10242" max="10242" width="91.140625" style="2" bestFit="1" customWidth="1"/>
    <col min="10243" max="10243" width="13.28515625" style="2" customWidth="1"/>
    <col min="10244" max="10497" width="9.140625" style="2"/>
    <col min="10498" max="10498" width="91.140625" style="2" bestFit="1" customWidth="1"/>
    <col min="10499" max="10499" width="13.28515625" style="2" customWidth="1"/>
    <col min="10500" max="10753" width="9.140625" style="2"/>
    <col min="10754" max="10754" width="91.140625" style="2" bestFit="1" customWidth="1"/>
    <col min="10755" max="10755" width="13.28515625" style="2" customWidth="1"/>
    <col min="10756" max="11009" width="9.140625" style="2"/>
    <col min="11010" max="11010" width="91.140625" style="2" bestFit="1" customWidth="1"/>
    <col min="11011" max="11011" width="13.28515625" style="2" customWidth="1"/>
    <col min="11012" max="11265" width="9.140625" style="2"/>
    <col min="11266" max="11266" width="91.140625" style="2" bestFit="1" customWidth="1"/>
    <col min="11267" max="11267" width="13.28515625" style="2" customWidth="1"/>
    <col min="11268" max="11521" width="9.140625" style="2"/>
    <col min="11522" max="11522" width="91.140625" style="2" bestFit="1" customWidth="1"/>
    <col min="11523" max="11523" width="13.28515625" style="2" customWidth="1"/>
    <col min="11524" max="11777" width="9.140625" style="2"/>
    <col min="11778" max="11778" width="91.140625" style="2" bestFit="1" customWidth="1"/>
    <col min="11779" max="11779" width="13.28515625" style="2" customWidth="1"/>
    <col min="11780" max="12033" width="9.140625" style="2"/>
    <col min="12034" max="12034" width="91.140625" style="2" bestFit="1" customWidth="1"/>
    <col min="12035" max="12035" width="13.28515625" style="2" customWidth="1"/>
    <col min="12036" max="12289" width="9.140625" style="2"/>
    <col min="12290" max="12290" width="91.140625" style="2" bestFit="1" customWidth="1"/>
    <col min="12291" max="12291" width="13.28515625" style="2" customWidth="1"/>
    <col min="12292" max="12545" width="9.140625" style="2"/>
    <col min="12546" max="12546" width="91.140625" style="2" bestFit="1" customWidth="1"/>
    <col min="12547" max="12547" width="13.28515625" style="2" customWidth="1"/>
    <col min="12548" max="12801" width="9.140625" style="2"/>
    <col min="12802" max="12802" width="91.140625" style="2" bestFit="1" customWidth="1"/>
    <col min="12803" max="12803" width="13.28515625" style="2" customWidth="1"/>
    <col min="12804" max="13057" width="9.140625" style="2"/>
    <col min="13058" max="13058" width="91.140625" style="2" bestFit="1" customWidth="1"/>
    <col min="13059" max="13059" width="13.28515625" style="2" customWidth="1"/>
    <col min="13060" max="13313" width="9.140625" style="2"/>
    <col min="13314" max="13314" width="91.140625" style="2" bestFit="1" customWidth="1"/>
    <col min="13315" max="13315" width="13.28515625" style="2" customWidth="1"/>
    <col min="13316" max="13569" width="9.140625" style="2"/>
    <col min="13570" max="13570" width="91.140625" style="2" bestFit="1" customWidth="1"/>
    <col min="13571" max="13571" width="13.28515625" style="2" customWidth="1"/>
    <col min="13572" max="13825" width="9.140625" style="2"/>
    <col min="13826" max="13826" width="91.140625" style="2" bestFit="1" customWidth="1"/>
    <col min="13827" max="13827" width="13.28515625" style="2" customWidth="1"/>
    <col min="13828" max="14081" width="9.140625" style="2"/>
    <col min="14082" max="14082" width="91.140625" style="2" bestFit="1" customWidth="1"/>
    <col min="14083" max="14083" width="13.28515625" style="2" customWidth="1"/>
    <col min="14084" max="14337" width="9.140625" style="2"/>
    <col min="14338" max="14338" width="91.140625" style="2" bestFit="1" customWidth="1"/>
    <col min="14339" max="14339" width="13.28515625" style="2" customWidth="1"/>
    <col min="14340" max="14593" width="9.140625" style="2"/>
    <col min="14594" max="14594" width="91.140625" style="2" bestFit="1" customWidth="1"/>
    <col min="14595" max="14595" width="13.28515625" style="2" customWidth="1"/>
    <col min="14596" max="14849" width="9.140625" style="2"/>
    <col min="14850" max="14850" width="91.140625" style="2" bestFit="1" customWidth="1"/>
    <col min="14851" max="14851" width="13.28515625" style="2" customWidth="1"/>
    <col min="14852" max="15105" width="9.140625" style="2"/>
    <col min="15106" max="15106" width="91.140625" style="2" bestFit="1" customWidth="1"/>
    <col min="15107" max="15107" width="13.28515625" style="2" customWidth="1"/>
    <col min="15108" max="15361" width="9.140625" style="2"/>
    <col min="15362" max="15362" width="91.140625" style="2" bestFit="1" customWidth="1"/>
    <col min="15363" max="15363" width="13.28515625" style="2" customWidth="1"/>
    <col min="15364" max="15617" width="9.140625" style="2"/>
    <col min="15618" max="15618" width="91.140625" style="2" bestFit="1" customWidth="1"/>
    <col min="15619" max="15619" width="13.28515625" style="2" customWidth="1"/>
    <col min="15620" max="15873" width="9.140625" style="2"/>
    <col min="15874" max="15874" width="91.140625" style="2" bestFit="1" customWidth="1"/>
    <col min="15875" max="15875" width="13.28515625" style="2" customWidth="1"/>
    <col min="15876" max="16129" width="9.140625" style="2"/>
    <col min="16130" max="16130" width="91.140625" style="2" bestFit="1" customWidth="1"/>
    <col min="16131" max="16131" width="13.28515625" style="2" customWidth="1"/>
    <col min="16132" max="16384" width="9.140625" style="2"/>
  </cols>
  <sheetData>
    <row r="1" spans="2:3" ht="15.75">
      <c r="B1" s="1"/>
      <c r="C1" s="1"/>
    </row>
    <row r="2" spans="2:3" ht="18.75">
      <c r="B2" s="3" t="s">
        <v>0</v>
      </c>
      <c r="C2" s="3"/>
    </row>
    <row r="3" spans="2:3" ht="15.75" thickBot="1">
      <c r="B3" s="4" t="s">
        <v>1</v>
      </c>
      <c r="C3" s="4"/>
    </row>
    <row r="4" spans="2:3" ht="22.5" customHeight="1" thickBot="1">
      <c r="B4" s="5" t="s">
        <v>2</v>
      </c>
      <c r="C4" s="6" t="s">
        <v>3</v>
      </c>
    </row>
    <row r="5" spans="2:3">
      <c r="B5" s="7" t="s">
        <v>4</v>
      </c>
      <c r="C5" s="8">
        <f>SUM(C6:C7)</f>
        <v>373</v>
      </c>
    </row>
    <row r="6" spans="2:3">
      <c r="B6" s="9" t="s">
        <v>5</v>
      </c>
      <c r="C6" s="10">
        <v>265</v>
      </c>
    </row>
    <row r="7" spans="2:3" ht="15.75" thickBot="1">
      <c r="B7" s="11" t="s">
        <v>6</v>
      </c>
      <c r="C7" s="12">
        <v>108</v>
      </c>
    </row>
    <row r="8" spans="2:3" ht="15.75" thickBot="1">
      <c r="B8" s="13"/>
      <c r="C8" s="14"/>
    </row>
    <row r="9" spans="2:3">
      <c r="B9" s="7" t="s">
        <v>7</v>
      </c>
      <c r="C9" s="8">
        <f>SUM(C10)</f>
        <v>2424</v>
      </c>
    </row>
    <row r="10" spans="2:3" ht="15.75" thickBot="1">
      <c r="B10" s="11" t="s">
        <v>8</v>
      </c>
      <c r="C10" s="12">
        <v>2424</v>
      </c>
    </row>
    <row r="11" spans="2:3" ht="15.75" thickBot="1">
      <c r="B11" s="15"/>
      <c r="C11" s="14"/>
    </row>
    <row r="12" spans="2:3">
      <c r="B12" s="7" t="s">
        <v>9</v>
      </c>
      <c r="C12" s="8">
        <f>SUM(C13:C23)</f>
        <v>71245</v>
      </c>
    </row>
    <row r="13" spans="2:3">
      <c r="B13" s="9" t="s">
        <v>10</v>
      </c>
      <c r="C13" s="10"/>
    </row>
    <row r="14" spans="2:3">
      <c r="B14" s="16" t="s">
        <v>11</v>
      </c>
      <c r="C14" s="10">
        <v>21315</v>
      </c>
    </row>
    <row r="15" spans="2:3">
      <c r="B15" s="16" t="s">
        <v>12</v>
      </c>
      <c r="C15" s="10">
        <v>1123</v>
      </c>
    </row>
    <row r="16" spans="2:3">
      <c r="B16" s="16" t="s">
        <v>13</v>
      </c>
      <c r="C16" s="10">
        <v>869</v>
      </c>
    </row>
    <row r="17" spans="2:3">
      <c r="B17" s="9" t="s">
        <v>14</v>
      </c>
      <c r="C17" s="10"/>
    </row>
    <row r="18" spans="2:3">
      <c r="B18" s="16" t="s">
        <v>15</v>
      </c>
      <c r="C18" s="10">
        <v>45483</v>
      </c>
    </row>
    <row r="19" spans="2:3">
      <c r="B19" s="16" t="s">
        <v>16</v>
      </c>
      <c r="C19" s="10">
        <v>498</v>
      </c>
    </row>
    <row r="20" spans="2:3">
      <c r="B20" s="16" t="s">
        <v>17</v>
      </c>
      <c r="C20" s="10">
        <v>68</v>
      </c>
    </row>
    <row r="21" spans="2:3">
      <c r="B21" s="9" t="s">
        <v>18</v>
      </c>
      <c r="C21" s="10">
        <v>335</v>
      </c>
    </row>
    <row r="22" spans="2:3">
      <c r="B22" s="9" t="s">
        <v>6</v>
      </c>
      <c r="C22" s="10">
        <v>1038</v>
      </c>
    </row>
    <row r="23" spans="2:3" ht="15.75" thickBot="1">
      <c r="B23" s="11" t="s">
        <v>19</v>
      </c>
      <c r="C23" s="12">
        <v>516</v>
      </c>
    </row>
    <row r="24" spans="2:3" ht="15.75" thickBot="1">
      <c r="B24" s="17"/>
      <c r="C24" s="14"/>
    </row>
    <row r="25" spans="2:3">
      <c r="B25" s="7" t="s">
        <v>20</v>
      </c>
      <c r="C25" s="18">
        <f>C26</f>
        <v>867</v>
      </c>
    </row>
    <row r="26" spans="2:3" ht="15.75" thickBot="1">
      <c r="B26" s="11" t="s">
        <v>21</v>
      </c>
      <c r="C26" s="12">
        <v>867</v>
      </c>
    </row>
    <row r="27" spans="2:3" ht="15.75" thickBot="1">
      <c r="B27" s="17"/>
      <c r="C27" s="14"/>
    </row>
    <row r="28" spans="2:3" ht="22.5" customHeight="1" thickBot="1">
      <c r="B28" s="19" t="s">
        <v>22</v>
      </c>
      <c r="C28" s="20">
        <f>C5+C9+C12+C25</f>
        <v>74909</v>
      </c>
    </row>
    <row r="29" spans="2:3" ht="15.75" thickBot="1">
      <c r="B29" s="21"/>
      <c r="C29" s="22"/>
    </row>
    <row r="30" spans="2:3" ht="22.5" customHeight="1" thickBot="1">
      <c r="B30" s="5" t="s">
        <v>23</v>
      </c>
      <c r="C30" s="6" t="s">
        <v>3</v>
      </c>
    </row>
    <row r="31" spans="2:3" ht="15.75" thickBot="1">
      <c r="B31" s="23" t="s">
        <v>24</v>
      </c>
      <c r="C31" s="24">
        <v>1613</v>
      </c>
    </row>
    <row r="32" spans="2:3" ht="15.75" thickBot="1">
      <c r="B32" s="25" t="s">
        <v>25</v>
      </c>
      <c r="C32" s="26">
        <v>6217</v>
      </c>
    </row>
    <row r="33" spans="2:3">
      <c r="B33" s="27" t="s">
        <v>26</v>
      </c>
      <c r="C33" s="8">
        <v>1258</v>
      </c>
    </row>
    <row r="34" spans="2:3" ht="15.75" thickBot="1">
      <c r="B34" s="28"/>
      <c r="C34" s="29"/>
    </row>
    <row r="35" spans="2:3">
      <c r="B35" s="7" t="s">
        <v>27</v>
      </c>
      <c r="C35" s="8">
        <v>1339</v>
      </c>
    </row>
    <row r="36" spans="2:3" ht="15.75" thickBot="1">
      <c r="B36" s="30"/>
      <c r="C36" s="12"/>
    </row>
    <row r="37" spans="2:3">
      <c r="B37" s="7" t="s">
        <v>9</v>
      </c>
      <c r="C37" s="8">
        <f>SUM(C38:C50)</f>
        <v>55527</v>
      </c>
    </row>
    <row r="38" spans="2:3">
      <c r="B38" s="9" t="s">
        <v>28</v>
      </c>
      <c r="C38" s="31">
        <f>1+5181</f>
        <v>5182</v>
      </c>
    </row>
    <row r="39" spans="2:3">
      <c r="B39" s="9" t="s">
        <v>29</v>
      </c>
      <c r="C39" s="32">
        <f>128+69+557+92+846+9</f>
        <v>1701</v>
      </c>
    </row>
    <row r="40" spans="2:3">
      <c r="B40" s="9" t="s">
        <v>30</v>
      </c>
      <c r="C40" s="32">
        <f>11+6+49</f>
        <v>66</v>
      </c>
    </row>
    <row r="41" spans="2:3">
      <c r="B41" s="9" t="s">
        <v>31</v>
      </c>
      <c r="C41" s="31">
        <v>569</v>
      </c>
    </row>
    <row r="42" spans="2:3">
      <c r="B42" s="9" t="s">
        <v>32</v>
      </c>
      <c r="C42" s="31">
        <f>7363+12443+837+1253</f>
        <v>21896</v>
      </c>
    </row>
    <row r="43" spans="2:3">
      <c r="B43" s="9" t="s">
        <v>33</v>
      </c>
      <c r="C43" s="31">
        <v>57</v>
      </c>
    </row>
    <row r="44" spans="2:3">
      <c r="B44" s="9" t="s">
        <v>34</v>
      </c>
      <c r="C44" s="31">
        <f>8739+528</f>
        <v>9267</v>
      </c>
    </row>
    <row r="45" spans="2:3">
      <c r="B45" s="9" t="s">
        <v>35</v>
      </c>
      <c r="C45" s="31">
        <v>508</v>
      </c>
    </row>
    <row r="46" spans="2:3">
      <c r="B46" s="9" t="s">
        <v>36</v>
      </c>
      <c r="C46" s="31">
        <f>470+228</f>
        <v>698</v>
      </c>
    </row>
    <row r="47" spans="2:3">
      <c r="B47" s="9" t="s">
        <v>37</v>
      </c>
      <c r="C47" s="31">
        <v>11962</v>
      </c>
    </row>
    <row r="48" spans="2:3">
      <c r="B48" s="9" t="s">
        <v>38</v>
      </c>
      <c r="C48" s="31">
        <v>3177</v>
      </c>
    </row>
    <row r="49" spans="2:3">
      <c r="B49" s="9" t="s">
        <v>39</v>
      </c>
      <c r="C49" s="31">
        <v>71</v>
      </c>
    </row>
    <row r="50" spans="2:3" ht="15.75" thickBot="1">
      <c r="B50" s="11" t="s">
        <v>40</v>
      </c>
      <c r="C50" s="33">
        <v>373</v>
      </c>
    </row>
    <row r="51" spans="2:3" ht="15.75" thickBot="1">
      <c r="B51" s="17"/>
      <c r="C51" s="14"/>
    </row>
    <row r="52" spans="2:3">
      <c r="B52" s="7" t="s">
        <v>41</v>
      </c>
      <c r="C52" s="8">
        <v>1</v>
      </c>
    </row>
    <row r="53" spans="2:3" ht="15.75" thickBot="1">
      <c r="B53" s="34"/>
      <c r="C53" s="35"/>
    </row>
    <row r="54" spans="2:3">
      <c r="B54" s="7" t="s">
        <v>42</v>
      </c>
      <c r="C54" s="36">
        <v>6599</v>
      </c>
    </row>
    <row r="55" spans="2:3">
      <c r="B55" s="37" t="s">
        <v>43</v>
      </c>
      <c r="C55" s="38"/>
    </row>
    <row r="56" spans="2:3" ht="15.75" thickBot="1">
      <c r="B56" s="39"/>
      <c r="C56" s="40"/>
    </row>
    <row r="57" spans="2:3" ht="15.75" thickBot="1">
      <c r="B57" s="41"/>
      <c r="C57" s="14"/>
    </row>
    <row r="58" spans="2:3" ht="22.5" customHeight="1" thickBot="1">
      <c r="B58" s="19" t="s">
        <v>44</v>
      </c>
      <c r="C58" s="20">
        <f>C31+C32+C33+C35+C37+C52+C54</f>
        <v>72554</v>
      </c>
    </row>
    <row r="59" spans="2:3" ht="15.75" thickBot="1">
      <c r="B59" s="21"/>
      <c r="C59" s="21"/>
    </row>
    <row r="60" spans="2:3" ht="15.75" thickBot="1">
      <c r="B60" s="42" t="s">
        <v>45</v>
      </c>
      <c r="C60" s="43">
        <f>C28-C58</f>
        <v>2355</v>
      </c>
    </row>
    <row r="61" spans="2:3" ht="15.75" thickBot="1">
      <c r="B61" s="44" t="s">
        <v>46</v>
      </c>
      <c r="C61" s="45">
        <v>1355</v>
      </c>
    </row>
    <row r="62" spans="2:3" ht="15.75" thickBot="1">
      <c r="B62" s="46" t="s">
        <v>47</v>
      </c>
      <c r="C62" s="47">
        <f>C58+C61</f>
        <v>73909</v>
      </c>
    </row>
    <row r="63" spans="2:3" ht="15.75" thickBot="1">
      <c r="B63" s="21"/>
      <c r="C63" s="21"/>
    </row>
    <row r="64" spans="2:3" ht="22.5" customHeight="1" thickBot="1">
      <c r="B64" s="19" t="s">
        <v>48</v>
      </c>
      <c r="C64" s="20">
        <f>C28-C62</f>
        <v>1000</v>
      </c>
    </row>
  </sheetData>
  <mergeCells count="4">
    <mergeCell ref="B2:C2"/>
    <mergeCell ref="B3:C3"/>
    <mergeCell ref="B55:B56"/>
    <mergeCell ref="C55:C56"/>
  </mergeCells>
  <pageMargins left="0.7" right="0.7" top="0.78740157499999996" bottom="0.78740157499999996" header="0.3" footer="0.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 a V z náj.bytů tab.č.6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2014-06-20T07:38:14Z</dcterms:created>
  <dcterms:modified xsi:type="dcterms:W3CDTF">2014-06-20T07:39:43Z</dcterms:modified>
</cp:coreProperties>
</file>