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635" windowHeight="12015"/>
  </bookViews>
  <sheets>
    <sheet name="Výdaje tab. č. 2" sheetId="1" r:id="rId1"/>
  </sheets>
  <externalReferences>
    <externalReference r:id="rId2"/>
    <externalReference r:id="rId3"/>
  </externalReferences>
  <definedNames>
    <definedName name="dates">[1]číselník!$B$42:$C$54</definedName>
    <definedName name="Print_Area">#REF!</definedName>
  </definedNames>
  <calcPr calcId="125725"/>
</workbook>
</file>

<file path=xl/calcChain.xml><?xml version="1.0" encoding="utf-8"?>
<calcChain xmlns="http://schemas.openxmlformats.org/spreadsheetml/2006/main">
  <c r="D57" i="1"/>
  <c r="H51"/>
  <c r="F50"/>
  <c r="G50" s="1"/>
  <c r="E50"/>
  <c r="E52" s="1"/>
  <c r="D50"/>
  <c r="D52" s="1"/>
  <c r="G49"/>
  <c r="H48"/>
  <c r="H47"/>
  <c r="G47"/>
  <c r="H46"/>
  <c r="H45"/>
  <c r="G45"/>
  <c r="H44"/>
  <c r="H43"/>
  <c r="H42"/>
  <c r="H41"/>
  <c r="H40"/>
  <c r="G40"/>
  <c r="H37"/>
  <c r="G37"/>
  <c r="G36"/>
  <c r="F36"/>
  <c r="H36" s="1"/>
  <c r="E36"/>
  <c r="D36"/>
  <c r="H35"/>
  <c r="H34"/>
  <c r="G34"/>
  <c r="G33"/>
  <c r="F33"/>
  <c r="H33" s="1"/>
  <c r="E33"/>
  <c r="D33"/>
  <c r="H32"/>
  <c r="G32"/>
  <c r="F31"/>
  <c r="G31" s="1"/>
  <c r="E31"/>
  <c r="D31"/>
  <c r="H30"/>
  <c r="G30"/>
  <c r="H29"/>
  <c r="G29"/>
  <c r="H28"/>
  <c r="G28"/>
  <c r="H27"/>
  <c r="G27"/>
  <c r="G26"/>
  <c r="F26"/>
  <c r="H26" s="1"/>
  <c r="E26"/>
  <c r="D26"/>
  <c r="H25"/>
  <c r="G25"/>
  <c r="H24"/>
  <c r="G24"/>
  <c r="H23"/>
  <c r="G23"/>
  <c r="F22"/>
  <c r="G22" s="1"/>
  <c r="E22"/>
  <c r="D22"/>
  <c r="H21"/>
  <c r="G21"/>
  <c r="G20"/>
  <c r="F20"/>
  <c r="H20" s="1"/>
  <c r="E20"/>
  <c r="D20"/>
  <c r="H19"/>
  <c r="G19"/>
  <c r="H18"/>
  <c r="G18"/>
  <c r="H17"/>
  <c r="G17"/>
  <c r="H16"/>
  <c r="G16"/>
  <c r="H15"/>
  <c r="G15"/>
  <c r="F14"/>
  <c r="G14" s="1"/>
  <c r="E14"/>
  <c r="D14"/>
  <c r="D38" s="1"/>
  <c r="H13"/>
  <c r="G13"/>
  <c r="G12"/>
  <c r="F12"/>
  <c r="H12" s="1"/>
  <c r="E12"/>
  <c r="E38" s="1"/>
  <c r="E53" s="1"/>
  <c r="D12"/>
  <c r="H11"/>
  <c r="G11"/>
  <c r="H10"/>
  <c r="G10"/>
  <c r="H9"/>
  <c r="G9"/>
  <c r="H8"/>
  <c r="G8"/>
  <c r="D53" l="1"/>
  <c r="H14"/>
  <c r="H22"/>
  <c r="H31"/>
  <c r="F38"/>
  <c r="H50"/>
  <c r="F52"/>
  <c r="G52" l="1"/>
  <c r="H52"/>
  <c r="F53"/>
  <c r="G38"/>
  <c r="H38"/>
  <c r="H53" l="1"/>
  <c r="G53"/>
</calcChain>
</file>

<file path=xl/sharedStrings.xml><?xml version="1.0" encoding="utf-8"?>
<sst xmlns="http://schemas.openxmlformats.org/spreadsheetml/2006/main" count="80" uniqueCount="69">
  <si>
    <t xml:space="preserve">Souhrný výkaz plnění rozpočtu výdajů MOb MOaP (v tis. Kč)   </t>
  </si>
  <si>
    <t>Plnění rozpočtu výdajů k 31. 12. 2013</t>
  </si>
  <si>
    <t>tabulka č. 2</t>
  </si>
  <si>
    <t>Schválený</t>
  </si>
  <si>
    <t>Upravený</t>
  </si>
  <si>
    <t>Plnění</t>
  </si>
  <si>
    <t>Plnění SR</t>
  </si>
  <si>
    <t>Plnění UR</t>
  </si>
  <si>
    <t>VÝDAJE</t>
  </si>
  <si>
    <t>rozpočet</t>
  </si>
  <si>
    <t>rozpočtu</t>
  </si>
  <si>
    <t>v %</t>
  </si>
  <si>
    <t>roku 2013</t>
  </si>
  <si>
    <t>k 31. 12. 2013</t>
  </si>
  <si>
    <t>běžné výdaje</t>
  </si>
  <si>
    <t>Úsek školství a volnočasových aktivit</t>
  </si>
  <si>
    <t>Neinvestiční příspěvky CKV MO</t>
  </si>
  <si>
    <t xml:space="preserve">Neinvest.přísp. základním a mateřským školám </t>
  </si>
  <si>
    <t>Dary a neinvestiční transfery</t>
  </si>
  <si>
    <t>OŠR</t>
  </si>
  <si>
    <t>Odbor strategického rozvoje školství a volnočasových aktivit</t>
  </si>
  <si>
    <t>Úsek péče o občany</t>
  </si>
  <si>
    <t>OSV</t>
  </si>
  <si>
    <t xml:space="preserve">Odbor sociálních věcí </t>
  </si>
  <si>
    <t>Úsek APOS</t>
  </si>
  <si>
    <t>Úsek IZS, PO,BOZP</t>
  </si>
  <si>
    <t>Úsek výpočetní techniky</t>
  </si>
  <si>
    <t>Úsek zastupitelstva</t>
  </si>
  <si>
    <t>Úsek hospodářské správy</t>
  </si>
  <si>
    <t>OVV</t>
  </si>
  <si>
    <t xml:space="preserve">Odbor vnitřních věcí </t>
  </si>
  <si>
    <t>Úsek osobních výdajů</t>
  </si>
  <si>
    <t>Osobní výdaje</t>
  </si>
  <si>
    <t>Úsek místního hospodářství</t>
  </si>
  <si>
    <t>Neinvestiční příspěvek Technickým službám MOaP</t>
  </si>
  <si>
    <t>Úsek investic a oprav</t>
  </si>
  <si>
    <t>OIMH</t>
  </si>
  <si>
    <t xml:space="preserve">Odbor investic a místního hospodářství </t>
  </si>
  <si>
    <t>Úsek ubytovny Božkova</t>
  </si>
  <si>
    <t>Úsek privatizace domovního a bytového fondu</t>
  </si>
  <si>
    <t>Úsek správy domovního a bytového fondu</t>
  </si>
  <si>
    <t>Úsek majetku a strategického rozvoje</t>
  </si>
  <si>
    <t>OM</t>
  </si>
  <si>
    <t>Odbor majetkový</t>
  </si>
  <si>
    <t>Úsek stavebního řádu a přestupků</t>
  </si>
  <si>
    <t>OSŘP</t>
  </si>
  <si>
    <t>Odbor stavebního řádu a přestupků</t>
  </si>
  <si>
    <t>Úsek financí a rozpočtu  (bez rezerv a převodů)</t>
  </si>
  <si>
    <t xml:space="preserve">           -  v tom: finanční vypořádání</t>
  </si>
  <si>
    <t>OFR</t>
  </si>
  <si>
    <t>Odbor financí a rozpočtu</t>
  </si>
  <si>
    <t xml:space="preserve"> </t>
  </si>
  <si>
    <t>Další nespecifikované rezervy</t>
  </si>
  <si>
    <t>B Ě Ź N É  V Ý D A J E    C E L K E M</t>
  </si>
  <si>
    <t>kapitálové výdaje</t>
  </si>
  <si>
    <t>odboru strategického rozvoje školství a volnočasových aktivit</t>
  </si>
  <si>
    <t>v tom transfery</t>
  </si>
  <si>
    <t>odboru sociálních věcí</t>
  </si>
  <si>
    <t>odboru vnitřních věcí</t>
  </si>
  <si>
    <t>odboru investic a místního hospodářství</t>
  </si>
  <si>
    <t>odboru majetkového</t>
  </si>
  <si>
    <t>Rezerva kapitálových výdajů</t>
  </si>
  <si>
    <t>Kapitálové výdaje odborů</t>
  </si>
  <si>
    <t>Investiční transfery příspěvkovým organizacím</t>
  </si>
  <si>
    <t>K A P I T Á L O V É  V Ý D A J E   C E L K E M</t>
  </si>
  <si>
    <t>V Ý D A J E    C E L K E M</t>
  </si>
  <si>
    <t>Výnosy celkem</t>
  </si>
  <si>
    <t>Náklady celkem</t>
  </si>
  <si>
    <t>VH (+zisk) v tis. Kč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</si>
</sst>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3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indexed="8"/>
      <name val="Arial"/>
      <family val="2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</font>
    <font>
      <b/>
      <i/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0"/>
      <name val="Arial"/>
      <family val="2"/>
      <charset val="238"/>
    </font>
    <font>
      <b/>
      <i/>
      <sz val="10"/>
      <color indexed="60"/>
      <name val="Arial"/>
      <family val="2"/>
      <charset val="238"/>
    </font>
    <font>
      <b/>
      <i/>
      <sz val="10"/>
      <color indexed="16"/>
      <name val="Arial"/>
      <family val="2"/>
      <charset val="238"/>
    </font>
    <font>
      <sz val="12"/>
      <name val="Arial"/>
      <family val="2"/>
    </font>
    <font>
      <sz val="10"/>
      <color indexed="22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0" fontId="2" fillId="0" borderId="0"/>
    <xf numFmtId="0" fontId="9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19" fillId="6" borderId="0" applyNumberFormat="0" applyBorder="0" applyAlignment="0" applyProtection="0"/>
    <xf numFmtId="0" fontId="20" fillId="23" borderId="43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44" applyNumberFormat="0" applyFill="0" applyAlignment="0" applyProtection="0"/>
    <xf numFmtId="0" fontId="24" fillId="0" borderId="45" applyNumberFormat="0" applyFill="0" applyAlignment="0" applyProtection="0"/>
    <xf numFmtId="0" fontId="25" fillId="0" borderId="46" applyNumberFormat="0" applyFill="0" applyAlignment="0" applyProtection="0"/>
    <xf numFmtId="0" fontId="25" fillId="0" borderId="0" applyNumberFormat="0" applyFill="0" applyBorder="0" applyAlignment="0" applyProtection="0"/>
    <xf numFmtId="0" fontId="26" fillId="24" borderId="47" applyNumberFormat="0" applyAlignment="0" applyProtection="0"/>
    <xf numFmtId="0" fontId="27" fillId="10" borderId="43" applyNumberFormat="0" applyAlignment="0" applyProtection="0"/>
    <xf numFmtId="0" fontId="28" fillId="0" borderId="48" applyNumberFormat="0" applyFill="0" applyAlignment="0" applyProtection="0"/>
    <xf numFmtId="0" fontId="29" fillId="25" borderId="0" applyNumberFormat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7" fillId="26" borderId="49" applyNumberFormat="0" applyFont="0" applyAlignment="0" applyProtection="0"/>
    <xf numFmtId="0" fontId="30" fillId="23" borderId="50" applyNumberFormat="0" applyAlignment="0" applyProtection="0"/>
    <xf numFmtId="9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1" applyNumberFormat="0" applyFill="0" applyAlignment="0" applyProtection="0"/>
    <xf numFmtId="0" fontId="33" fillId="0" borderId="0" applyNumberFormat="0" applyFill="0" applyBorder="0" applyAlignment="0" applyProtection="0"/>
  </cellStyleXfs>
  <cellXfs count="167">
    <xf numFmtId="0" fontId="0" fillId="0" borderId="0" xfId="0"/>
    <xf numFmtId="0" fontId="3" fillId="2" borderId="0" xfId="1" applyNumberFormat="1" applyFont="1" applyFill="1" applyBorder="1" applyAlignment="1" applyProtection="1"/>
    <xf numFmtId="0" fontId="2" fillId="2" borderId="0" xfId="1" applyFill="1"/>
    <xf numFmtId="0" fontId="2" fillId="0" borderId="0" xfId="1"/>
    <xf numFmtId="3" fontId="4" fillId="0" borderId="1" xfId="1" applyNumberFormat="1" applyFont="1" applyFill="1" applyBorder="1" applyAlignment="1" applyProtection="1"/>
    <xf numFmtId="0" fontId="2" fillId="0" borderId="1" xfId="1" applyBorder="1" applyAlignment="1"/>
    <xf numFmtId="3" fontId="4" fillId="0" borderId="1" xfId="1" applyNumberFormat="1" applyFont="1" applyFill="1" applyBorder="1" applyAlignment="1" applyProtection="1">
      <alignment horizontal="right"/>
    </xf>
    <xf numFmtId="0" fontId="5" fillId="0" borderId="1" xfId="1" applyFont="1" applyBorder="1" applyAlignment="1">
      <alignment horizontal="right"/>
    </xf>
    <xf numFmtId="0" fontId="2" fillId="2" borderId="2" xfId="1" applyFill="1" applyBorder="1"/>
    <xf numFmtId="0" fontId="2" fillId="2" borderId="3" xfId="1" applyFill="1" applyBorder="1"/>
    <xf numFmtId="0" fontId="2" fillId="2" borderId="3" xfId="1" applyNumberFormat="1" applyFont="1" applyFill="1" applyBorder="1" applyAlignment="1" applyProtection="1"/>
    <xf numFmtId="3" fontId="6" fillId="2" borderId="4" xfId="1" applyNumberFormat="1" applyFont="1" applyFill="1" applyBorder="1" applyAlignment="1" applyProtection="1">
      <alignment horizontal="center"/>
    </xf>
    <xf numFmtId="3" fontId="6" fillId="2" borderId="5" xfId="1" applyNumberFormat="1" applyFont="1" applyFill="1" applyBorder="1" applyAlignment="1" applyProtection="1">
      <alignment horizontal="center"/>
    </xf>
    <xf numFmtId="3" fontId="6" fillId="2" borderId="6" xfId="1" applyNumberFormat="1" applyFont="1" applyFill="1" applyBorder="1" applyAlignment="1" applyProtection="1">
      <alignment horizontal="center"/>
    </xf>
    <xf numFmtId="0" fontId="2" fillId="2" borderId="7" xfId="1" applyFill="1" applyBorder="1"/>
    <xf numFmtId="0" fontId="2" fillId="2" borderId="0" xfId="1" applyFill="1" applyBorder="1"/>
    <xf numFmtId="0" fontId="7" fillId="2" borderId="0" xfId="1" applyFont="1" applyFill="1" applyBorder="1"/>
    <xf numFmtId="3" fontId="6" fillId="2" borderId="8" xfId="1" applyNumberFormat="1" applyFont="1" applyFill="1" applyBorder="1" applyAlignment="1" applyProtection="1">
      <alignment horizontal="center"/>
    </xf>
    <xf numFmtId="3" fontId="6" fillId="2" borderId="9" xfId="1" applyNumberFormat="1" applyFont="1" applyFill="1" applyBorder="1" applyAlignment="1" applyProtection="1">
      <alignment horizontal="center"/>
    </xf>
    <xf numFmtId="0" fontId="6" fillId="2" borderId="9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2" fillId="2" borderId="11" xfId="1" applyFill="1" applyBorder="1"/>
    <xf numFmtId="0" fontId="2" fillId="2" borderId="1" xfId="1" applyFill="1" applyBorder="1"/>
    <xf numFmtId="0" fontId="2" fillId="2" borderId="1" xfId="1" applyNumberFormat="1" applyFont="1" applyFill="1" applyBorder="1" applyAlignment="1" applyProtection="1">
      <alignment horizontal="center"/>
    </xf>
    <xf numFmtId="3" fontId="6" fillId="2" borderId="12" xfId="1" applyNumberFormat="1" applyFont="1" applyFill="1" applyBorder="1" applyAlignment="1" applyProtection="1">
      <alignment horizontal="center"/>
    </xf>
    <xf numFmtId="3" fontId="6" fillId="2" borderId="13" xfId="1" applyNumberFormat="1" applyFont="1" applyFill="1" applyBorder="1" applyAlignment="1" applyProtection="1">
      <alignment horizontal="center"/>
    </xf>
    <xf numFmtId="164" fontId="6" fillId="2" borderId="13" xfId="1" applyNumberFormat="1" applyFont="1" applyFill="1" applyBorder="1" applyAlignment="1">
      <alignment horizontal="center"/>
    </xf>
    <xf numFmtId="164" fontId="6" fillId="2" borderId="14" xfId="1" applyNumberFormat="1" applyFont="1" applyFill="1" applyBorder="1" applyAlignment="1">
      <alignment horizontal="center"/>
    </xf>
    <xf numFmtId="0" fontId="2" fillId="0" borderId="0" xfId="1" applyBorder="1"/>
    <xf numFmtId="0" fontId="2" fillId="0" borderId="0" xfId="1" applyBorder="1" applyAlignment="1">
      <alignment horizontal="center"/>
    </xf>
    <xf numFmtId="0" fontId="8" fillId="2" borderId="2" xfId="1" applyFont="1" applyFill="1" applyBorder="1"/>
    <xf numFmtId="0" fontId="6" fillId="2" borderId="5" xfId="1" applyFont="1" applyFill="1" applyBorder="1" applyAlignment="1">
      <alignment horizontal="center"/>
    </xf>
    <xf numFmtId="0" fontId="6" fillId="2" borderId="15" xfId="1" applyFont="1" applyFill="1" applyBorder="1" applyAlignment="1">
      <alignment horizontal="center"/>
    </xf>
    <xf numFmtId="0" fontId="6" fillId="2" borderId="16" xfId="1" applyFont="1" applyFill="1" applyBorder="1" applyAlignment="1">
      <alignment horizontal="center"/>
    </xf>
    <xf numFmtId="0" fontId="2" fillId="0" borderId="17" xfId="1" applyBorder="1"/>
    <xf numFmtId="0" fontId="2" fillId="0" borderId="18" xfId="1" applyBorder="1"/>
    <xf numFmtId="3" fontId="2" fillId="0" borderId="19" xfId="1" applyNumberFormat="1" applyFont="1" applyBorder="1"/>
    <xf numFmtId="3" fontId="2" fillId="0" borderId="20" xfId="1" applyNumberFormat="1" applyFont="1" applyBorder="1"/>
    <xf numFmtId="3" fontId="2" fillId="0" borderId="21" xfId="1" applyNumberFormat="1" applyFont="1" applyBorder="1"/>
    <xf numFmtId="165" fontId="2" fillId="0" borderId="9" xfId="1" applyNumberFormat="1" applyFont="1" applyBorder="1"/>
    <xf numFmtId="165" fontId="2" fillId="0" borderId="22" xfId="1" applyNumberFormat="1" applyFont="1" applyBorder="1"/>
    <xf numFmtId="0" fontId="2" fillId="0" borderId="7" xfId="1" applyBorder="1"/>
    <xf numFmtId="3" fontId="2" fillId="0" borderId="8" xfId="1" applyNumberFormat="1" applyFont="1" applyBorder="1"/>
    <xf numFmtId="3" fontId="2" fillId="0" borderId="9" xfId="1" applyNumberFormat="1" applyFont="1" applyBorder="1"/>
    <xf numFmtId="3" fontId="2" fillId="0" borderId="23" xfId="1" applyNumberFormat="1" applyFont="1" applyBorder="1"/>
    <xf numFmtId="0" fontId="2" fillId="0" borderId="0" xfId="1" applyFill="1" applyBorder="1"/>
    <xf numFmtId="0" fontId="10" fillId="3" borderId="24" xfId="2" applyFont="1" applyFill="1" applyBorder="1"/>
    <xf numFmtId="0" fontId="10" fillId="3" borderId="25" xfId="2" applyFont="1" applyFill="1" applyBorder="1"/>
    <xf numFmtId="0" fontId="10" fillId="3" borderId="25" xfId="1" applyFont="1" applyFill="1" applyBorder="1"/>
    <xf numFmtId="3" fontId="10" fillId="3" borderId="26" xfId="2" applyNumberFormat="1" applyFont="1" applyFill="1" applyBorder="1"/>
    <xf numFmtId="3" fontId="10" fillId="3" borderId="27" xfId="2" applyNumberFormat="1" applyFont="1" applyFill="1" applyBorder="1"/>
    <xf numFmtId="3" fontId="10" fillId="3" borderId="28" xfId="2" applyNumberFormat="1" applyFont="1" applyFill="1" applyBorder="1"/>
    <xf numFmtId="165" fontId="6" fillId="3" borderId="27" xfId="1" applyNumberFormat="1" applyFont="1" applyFill="1" applyBorder="1"/>
    <xf numFmtId="165" fontId="6" fillId="3" borderId="29" xfId="1" applyNumberFormat="1" applyFont="1" applyFill="1" applyBorder="1"/>
    <xf numFmtId="0" fontId="2" fillId="0" borderId="0" xfId="1" applyNumberFormat="1" applyFont="1" applyFill="1" applyBorder="1" applyAlignment="1" applyProtection="1"/>
    <xf numFmtId="0" fontId="2" fillId="0" borderId="7" xfId="2" applyFont="1" applyFill="1" applyBorder="1"/>
    <xf numFmtId="0" fontId="2" fillId="0" borderId="0" xfId="2" applyFont="1" applyFill="1" applyBorder="1"/>
    <xf numFmtId="0" fontId="2" fillId="0" borderId="0" xfId="1" applyFont="1" applyFill="1" applyBorder="1"/>
    <xf numFmtId="3" fontId="2" fillId="0" borderId="8" xfId="2" applyNumberFormat="1" applyFont="1" applyFill="1" applyBorder="1"/>
    <xf numFmtId="3" fontId="2" fillId="0" borderId="9" xfId="2" applyNumberFormat="1" applyFont="1" applyFill="1" applyBorder="1"/>
    <xf numFmtId="3" fontId="2" fillId="0" borderId="23" xfId="2" applyNumberFormat="1" applyFont="1" applyFill="1" applyBorder="1"/>
    <xf numFmtId="0" fontId="9" fillId="0" borderId="0" xfId="2" applyFont="1" applyFill="1" applyBorder="1"/>
    <xf numFmtId="0" fontId="6" fillId="0" borderId="7" xfId="1" applyFont="1" applyBorder="1"/>
    <xf numFmtId="0" fontId="6" fillId="0" borderId="0" xfId="1" applyFont="1" applyFill="1" applyBorder="1"/>
    <xf numFmtId="3" fontId="9" fillId="0" borderId="23" xfId="2" applyNumberFormat="1" applyFill="1" applyBorder="1"/>
    <xf numFmtId="0" fontId="10" fillId="0" borderId="7" xfId="2" applyFont="1" applyFill="1" applyBorder="1"/>
    <xf numFmtId="0" fontId="10" fillId="0" borderId="0" xfId="2" applyFont="1" applyFill="1" applyBorder="1"/>
    <xf numFmtId="0" fontId="2" fillId="0" borderId="0" xfId="1" applyFill="1"/>
    <xf numFmtId="0" fontId="6" fillId="3" borderId="24" xfId="2" applyFont="1" applyFill="1" applyBorder="1"/>
    <xf numFmtId="0" fontId="6" fillId="3" borderId="25" xfId="2" applyFont="1" applyFill="1" applyBorder="1"/>
    <xf numFmtId="0" fontId="6" fillId="3" borderId="25" xfId="1" applyFont="1" applyFill="1" applyBorder="1"/>
    <xf numFmtId="3" fontId="6" fillId="3" borderId="26" xfId="2" applyNumberFormat="1" applyFont="1" applyFill="1" applyBorder="1"/>
    <xf numFmtId="3" fontId="6" fillId="3" borderId="27" xfId="2" applyNumberFormat="1" applyFont="1" applyFill="1" applyBorder="1"/>
    <xf numFmtId="3" fontId="6" fillId="3" borderId="28" xfId="2" applyNumberFormat="1" applyFont="1" applyFill="1" applyBorder="1"/>
    <xf numFmtId="0" fontId="2" fillId="0" borderId="7" xfId="1" applyFill="1" applyBorder="1"/>
    <xf numFmtId="3" fontId="2" fillId="0" borderId="8" xfId="1" applyNumberFormat="1" applyFill="1" applyBorder="1"/>
    <xf numFmtId="3" fontId="2" fillId="0" borderId="9" xfId="1" applyNumberFormat="1" applyFill="1" applyBorder="1"/>
    <xf numFmtId="3" fontId="2" fillId="0" borderId="23" xfId="1" applyNumberFormat="1" applyFill="1" applyBorder="1"/>
    <xf numFmtId="0" fontId="10" fillId="3" borderId="7" xfId="2" applyFont="1" applyFill="1" applyBorder="1"/>
    <xf numFmtId="0" fontId="10" fillId="3" borderId="0" xfId="2" applyFont="1" applyFill="1" applyBorder="1"/>
    <xf numFmtId="0" fontId="10" fillId="3" borderId="0" xfId="1" applyFont="1" applyFill="1" applyBorder="1"/>
    <xf numFmtId="0" fontId="2" fillId="0" borderId="17" xfId="1" applyFill="1" applyBorder="1"/>
    <xf numFmtId="0" fontId="10" fillId="0" borderId="18" xfId="1" applyFont="1" applyBorder="1"/>
    <xf numFmtId="0" fontId="2" fillId="0" borderId="18" xfId="1" applyNumberFormat="1" applyFill="1" applyBorder="1" applyAlignment="1" applyProtection="1"/>
    <xf numFmtId="3" fontId="2" fillId="0" borderId="19" xfId="1" applyNumberFormat="1" applyFont="1" applyFill="1" applyBorder="1" applyAlignment="1" applyProtection="1"/>
    <xf numFmtId="3" fontId="2" fillId="0" borderId="20" xfId="1" applyNumberFormat="1" applyFont="1" applyFill="1" applyBorder="1" applyAlignment="1" applyProtection="1"/>
    <xf numFmtId="3" fontId="2" fillId="0" borderId="21" xfId="1" applyNumberFormat="1" applyFont="1" applyFill="1" applyBorder="1" applyAlignment="1" applyProtection="1"/>
    <xf numFmtId="0" fontId="10" fillId="0" borderId="0" xfId="1" applyFont="1" applyBorder="1"/>
    <xf numFmtId="0" fontId="2" fillId="0" borderId="23" xfId="1" applyNumberFormat="1" applyFill="1" applyBorder="1" applyAlignment="1" applyProtection="1"/>
    <xf numFmtId="3" fontId="2" fillId="0" borderId="8" xfId="1" applyNumberFormat="1" applyFont="1" applyFill="1" applyBorder="1" applyAlignment="1" applyProtection="1"/>
    <xf numFmtId="3" fontId="2" fillId="0" borderId="9" xfId="1" applyNumberFormat="1" applyFont="1" applyFill="1" applyBorder="1" applyAlignment="1" applyProtection="1"/>
    <xf numFmtId="3" fontId="2" fillId="0" borderId="23" xfId="1" applyNumberFormat="1" applyFont="1" applyFill="1" applyBorder="1" applyAlignment="1" applyProtection="1"/>
    <xf numFmtId="0" fontId="10" fillId="0" borderId="7" xfId="1" applyFont="1" applyBorder="1"/>
    <xf numFmtId="0" fontId="6" fillId="0" borderId="0" xfId="1" applyFont="1" applyBorder="1"/>
    <xf numFmtId="0" fontId="2" fillId="0" borderId="0" xfId="1" applyNumberFormat="1" applyFill="1" applyBorder="1" applyAlignment="1" applyProtection="1"/>
    <xf numFmtId="3" fontId="10" fillId="3" borderId="8" xfId="2" applyNumberFormat="1" applyFont="1" applyFill="1" applyBorder="1"/>
    <xf numFmtId="3" fontId="10" fillId="3" borderId="9" xfId="2" applyNumberFormat="1" applyFont="1" applyFill="1" applyBorder="1"/>
    <xf numFmtId="3" fontId="10" fillId="3" borderId="23" xfId="2" applyNumberFormat="1" applyFont="1" applyFill="1" applyBorder="1"/>
    <xf numFmtId="0" fontId="11" fillId="0" borderId="18" xfId="1" applyFont="1" applyBorder="1"/>
    <xf numFmtId="3" fontId="11" fillId="0" borderId="19" xfId="1" applyNumberFormat="1" applyFont="1" applyBorder="1"/>
    <xf numFmtId="3" fontId="11" fillId="0" borderId="20" xfId="1" applyNumberFormat="1" applyFont="1" applyBorder="1"/>
    <xf numFmtId="3" fontId="11" fillId="0" borderId="21" xfId="1" applyNumberFormat="1" applyFont="1" applyBorder="1"/>
    <xf numFmtId="0" fontId="10" fillId="3" borderId="24" xfId="1" applyNumberFormat="1" applyFont="1" applyFill="1" applyBorder="1" applyAlignment="1" applyProtection="1">
      <alignment vertical="center"/>
    </xf>
    <xf numFmtId="0" fontId="10" fillId="3" borderId="25" xfId="1" applyNumberFormat="1" applyFont="1" applyFill="1" applyBorder="1" applyAlignment="1" applyProtection="1">
      <alignment vertical="center"/>
    </xf>
    <xf numFmtId="0" fontId="12" fillId="0" borderId="7" xfId="1" applyFont="1" applyFill="1" applyBorder="1"/>
    <xf numFmtId="0" fontId="12" fillId="0" borderId="0" xfId="1" applyFont="1" applyFill="1" applyBorder="1"/>
    <xf numFmtId="0" fontId="13" fillId="0" borderId="0" xfId="1" applyNumberFormat="1" applyFont="1" applyFill="1" applyBorder="1" applyAlignment="1" applyProtection="1"/>
    <xf numFmtId="3" fontId="13" fillId="0" borderId="8" xfId="1" applyNumberFormat="1" applyFont="1" applyFill="1" applyBorder="1" applyAlignment="1" applyProtection="1"/>
    <xf numFmtId="3" fontId="13" fillId="0" borderId="9" xfId="1" applyNumberFormat="1" applyFont="1" applyFill="1" applyBorder="1" applyAlignment="1" applyProtection="1"/>
    <xf numFmtId="3" fontId="13" fillId="0" borderId="23" xfId="1" applyNumberFormat="1" applyFont="1" applyFill="1" applyBorder="1" applyAlignment="1" applyProtection="1"/>
    <xf numFmtId="165" fontId="14" fillId="0" borderId="9" xfId="1" applyNumberFormat="1" applyFont="1" applyBorder="1"/>
    <xf numFmtId="165" fontId="13" fillId="0" borderId="22" xfId="1" applyNumberFormat="1" applyFont="1" applyBorder="1"/>
    <xf numFmtId="165" fontId="6" fillId="3" borderId="9" xfId="1" applyNumberFormat="1" applyFont="1" applyFill="1" applyBorder="1"/>
    <xf numFmtId="165" fontId="6" fillId="3" borderId="22" xfId="1" applyNumberFormat="1" applyFont="1" applyFill="1" applyBorder="1"/>
    <xf numFmtId="0" fontId="6" fillId="4" borderId="2" xfId="1" applyNumberFormat="1" applyFont="1" applyFill="1" applyBorder="1" applyAlignment="1" applyProtection="1">
      <alignment vertical="center"/>
    </xf>
    <xf numFmtId="0" fontId="6" fillId="4" borderId="3" xfId="1" applyFont="1" applyFill="1" applyBorder="1"/>
    <xf numFmtId="0" fontId="2" fillId="4" borderId="3" xfId="1" applyFill="1" applyBorder="1"/>
    <xf numFmtId="3" fontId="6" fillId="4" borderId="5" xfId="1" applyNumberFormat="1" applyFont="1" applyFill="1" applyBorder="1" applyAlignment="1" applyProtection="1">
      <alignment vertical="center"/>
    </xf>
    <xf numFmtId="3" fontId="6" fillId="4" borderId="30" xfId="1" applyNumberFormat="1" applyFont="1" applyFill="1" applyBorder="1" applyAlignment="1" applyProtection="1">
      <alignment vertical="center"/>
    </xf>
    <xf numFmtId="165" fontId="6" fillId="4" borderId="31" xfId="1" applyNumberFormat="1" applyFont="1" applyFill="1" applyBorder="1"/>
    <xf numFmtId="165" fontId="6" fillId="4" borderId="32" xfId="1" applyNumberFormat="1" applyFont="1" applyFill="1" applyBorder="1"/>
    <xf numFmtId="0" fontId="8" fillId="2" borderId="33" xfId="1" applyFont="1" applyFill="1" applyBorder="1"/>
    <xf numFmtId="0" fontId="2" fillId="2" borderId="34" xfId="1" applyFill="1" applyBorder="1"/>
    <xf numFmtId="0" fontId="6" fillId="2" borderId="34" xfId="1" applyNumberFormat="1" applyFont="1" applyFill="1" applyBorder="1" applyAlignment="1" applyProtection="1">
      <alignment vertical="center"/>
    </xf>
    <xf numFmtId="3" fontId="6" fillId="2" borderId="35" xfId="1" applyNumberFormat="1" applyFont="1" applyFill="1" applyBorder="1" applyAlignment="1" applyProtection="1">
      <alignment vertical="center"/>
    </xf>
    <xf numFmtId="3" fontId="6" fillId="2" borderId="15" xfId="1" applyNumberFormat="1" applyFont="1" applyFill="1" applyBorder="1" applyAlignment="1" applyProtection="1">
      <alignment vertical="center"/>
    </xf>
    <xf numFmtId="3" fontId="6" fillId="2" borderId="36" xfId="1" applyNumberFormat="1" applyFont="1" applyFill="1" applyBorder="1" applyAlignment="1" applyProtection="1">
      <alignment vertical="center"/>
    </xf>
    <xf numFmtId="3" fontId="6" fillId="2" borderId="37" xfId="1" applyNumberFormat="1" applyFont="1" applyFill="1" applyBorder="1" applyAlignment="1" applyProtection="1">
      <alignment vertical="center"/>
    </xf>
    <xf numFmtId="0" fontId="14" fillId="0" borderId="0" xfId="1" applyFont="1" applyBorder="1"/>
    <xf numFmtId="0" fontId="14" fillId="0" borderId="0" xfId="1" applyNumberFormat="1" applyFont="1" applyFill="1" applyBorder="1" applyAlignment="1" applyProtection="1"/>
    <xf numFmtId="3" fontId="14" fillId="0" borderId="8" xfId="1" applyNumberFormat="1" applyFont="1" applyFill="1" applyBorder="1" applyAlignment="1" applyProtection="1"/>
    <xf numFmtId="3" fontId="14" fillId="0" borderId="9" xfId="1" applyNumberFormat="1" applyFont="1" applyFill="1" applyBorder="1" applyAlignment="1" applyProtection="1"/>
    <xf numFmtId="3" fontId="14" fillId="0" borderId="23" xfId="1" applyNumberFormat="1" applyFont="1" applyFill="1" applyBorder="1" applyAlignment="1" applyProtection="1"/>
    <xf numFmtId="165" fontId="14" fillId="0" borderId="9" xfId="1" applyNumberFormat="1" applyFont="1" applyFill="1" applyBorder="1"/>
    <xf numFmtId="0" fontId="2" fillId="0" borderId="0" xfId="1" applyFont="1" applyBorder="1"/>
    <xf numFmtId="0" fontId="6" fillId="0" borderId="7" xfId="1" applyNumberFormat="1" applyFont="1" applyFill="1" applyBorder="1" applyAlignment="1" applyProtection="1">
      <alignment vertical="center"/>
    </xf>
    <xf numFmtId="0" fontId="2" fillId="0" borderId="0" xfId="1" applyNumberFormat="1" applyFont="1" applyFill="1" applyBorder="1" applyAlignment="1" applyProtection="1">
      <alignment vertical="center"/>
    </xf>
    <xf numFmtId="0" fontId="2" fillId="0" borderId="23" xfId="1" applyNumberFormat="1" applyFont="1" applyFill="1" applyBorder="1" applyAlignment="1" applyProtection="1">
      <alignment vertical="center"/>
    </xf>
    <xf numFmtId="0" fontId="11" fillId="0" borderId="7" xfId="1" applyFont="1" applyBorder="1"/>
    <xf numFmtId="0" fontId="11" fillId="0" borderId="0" xfId="1" applyFont="1"/>
    <xf numFmtId="0" fontId="6" fillId="4" borderId="7" xfId="1" applyFont="1" applyFill="1" applyBorder="1"/>
    <xf numFmtId="0" fontId="6" fillId="4" borderId="0" xfId="1" applyFont="1" applyFill="1"/>
    <xf numFmtId="3" fontId="6" fillId="4" borderId="8" xfId="1" applyNumberFormat="1" applyFont="1" applyFill="1" applyBorder="1" applyAlignment="1" applyProtection="1"/>
    <xf numFmtId="3" fontId="6" fillId="4" borderId="9" xfId="1" applyNumberFormat="1" applyFont="1" applyFill="1" applyBorder="1" applyAlignment="1" applyProtection="1"/>
    <xf numFmtId="3" fontId="6" fillId="4" borderId="23" xfId="1" applyNumberFormat="1" applyFont="1" applyFill="1" applyBorder="1" applyAlignment="1" applyProtection="1"/>
    <xf numFmtId="165" fontId="6" fillId="4" borderId="13" xfId="1" applyNumberFormat="1" applyFont="1" applyFill="1" applyBorder="1"/>
    <xf numFmtId="165" fontId="6" fillId="4" borderId="38" xfId="1" applyNumberFormat="1" applyFont="1" applyFill="1" applyBorder="1"/>
    <xf numFmtId="0" fontId="6" fillId="4" borderId="39" xfId="1" applyNumberFormat="1" applyFont="1" applyFill="1" applyBorder="1" applyAlignment="1" applyProtection="1">
      <alignment vertical="center"/>
    </xf>
    <xf numFmtId="0" fontId="2" fillId="4" borderId="40" xfId="1" applyFill="1" applyBorder="1"/>
    <xf numFmtId="3" fontId="6" fillId="4" borderId="41" xfId="1" applyNumberFormat="1" applyFont="1" applyFill="1" applyBorder="1" applyAlignment="1" applyProtection="1">
      <alignment vertical="center"/>
    </xf>
    <xf numFmtId="3" fontId="6" fillId="4" borderId="31" xfId="1" applyNumberFormat="1" applyFont="1" applyFill="1" applyBorder="1" applyAlignment="1" applyProtection="1">
      <alignment vertical="center"/>
    </xf>
    <xf numFmtId="3" fontId="6" fillId="4" borderId="42" xfId="1" applyNumberFormat="1" applyFont="1" applyFill="1" applyBorder="1" applyAlignment="1" applyProtection="1">
      <alignment vertical="center"/>
    </xf>
    <xf numFmtId="165" fontId="6" fillId="4" borderId="29" xfId="1" applyNumberFormat="1" applyFont="1" applyFill="1" applyBorder="1"/>
    <xf numFmtId="0" fontId="6" fillId="0" borderId="3" xfId="1" applyNumberFormat="1" applyFont="1" applyFill="1" applyBorder="1" applyAlignment="1" applyProtection="1">
      <alignment vertical="center"/>
    </xf>
    <xf numFmtId="0" fontId="2" fillId="0" borderId="3" xfId="1" applyFill="1" applyBorder="1"/>
    <xf numFmtId="3" fontId="6" fillId="0" borderId="3" xfId="1" applyNumberFormat="1" applyFont="1" applyFill="1" applyBorder="1" applyAlignment="1" applyProtection="1">
      <alignment vertical="center"/>
    </xf>
    <xf numFmtId="0" fontId="6" fillId="0" borderId="0" xfId="1" applyNumberFormat="1" applyFont="1" applyFill="1" applyBorder="1" applyAlignment="1" applyProtection="1">
      <alignment vertical="center"/>
    </xf>
    <xf numFmtId="3" fontId="2" fillId="0" borderId="0" xfId="1" applyNumberFormat="1" applyFont="1" applyFill="1" applyBorder="1" applyAlignment="1" applyProtection="1">
      <alignment vertical="center"/>
    </xf>
    <xf numFmtId="3" fontId="6" fillId="0" borderId="0" xfId="1" applyNumberFormat="1" applyFont="1" applyFill="1" applyBorder="1" applyAlignment="1" applyProtection="1">
      <alignment horizontal="right" vertical="center"/>
    </xf>
    <xf numFmtId="3" fontId="6" fillId="0" borderId="0" xfId="1" applyNumberFormat="1" applyFont="1" applyFill="1" applyBorder="1" applyAlignment="1" applyProtection="1">
      <alignment vertical="center"/>
    </xf>
    <xf numFmtId="0" fontId="5" fillId="0" borderId="0" xfId="1" applyFont="1" applyFill="1"/>
    <xf numFmtId="3" fontId="5" fillId="0" borderId="0" xfId="1" applyNumberFormat="1" applyFont="1" applyFill="1"/>
    <xf numFmtId="3" fontId="15" fillId="0" borderId="0" xfId="1" applyNumberFormat="1" applyFont="1" applyFill="1"/>
    <xf numFmtId="3" fontId="16" fillId="0" borderId="0" xfId="1" applyNumberFormat="1" applyFont="1" applyFill="1"/>
    <xf numFmtId="3" fontId="5" fillId="0" borderId="0" xfId="1" applyNumberFormat="1" applyFont="1" applyFill="1" applyBorder="1" applyAlignment="1" applyProtection="1">
      <alignment vertical="center"/>
    </xf>
    <xf numFmtId="3" fontId="10" fillId="0" borderId="0" xfId="1" applyNumberFormat="1" applyFont="1" applyFill="1" applyBorder="1" applyAlignment="1" applyProtection="1">
      <alignment vertical="center"/>
    </xf>
    <xf numFmtId="3" fontId="4" fillId="0" borderId="0" xfId="1" applyNumberFormat="1" applyFont="1" applyFill="1"/>
  </cellXfs>
  <cellStyles count="49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Check Cell" xfId="35"/>
    <cellStyle name="Input" xfId="36"/>
    <cellStyle name="Linked Cell" xfId="37"/>
    <cellStyle name="Neutral" xfId="38"/>
    <cellStyle name="normální" xfId="0" builtinId="0"/>
    <cellStyle name="Normální 2" xfId="1"/>
    <cellStyle name="Normální 3" xfId="39"/>
    <cellStyle name="Normální 4" xfId="40"/>
    <cellStyle name="Normální 5" xfId="41"/>
    <cellStyle name="Normální 6" xfId="42"/>
    <cellStyle name="normální_čerpání příjmů 5-2005" xfId="2"/>
    <cellStyle name="Note" xfId="43"/>
    <cellStyle name="Output" xfId="44"/>
    <cellStyle name="Procenta 2" xfId="45"/>
    <cellStyle name="Title" xfId="46"/>
    <cellStyle name="Total" xfId="47"/>
    <cellStyle name="Warning Text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P&#345;&#237;loha%20&#269;%20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Přehled žádostí transf.tab.3a "/>
      <sheetName val="Příjmy dle položek tab.č.4a"/>
      <sheetName val="Výdaje odpa tab.č.4b"/>
      <sheetName val="Kap.výdaje dle ODPA tab. č. 4c "/>
      <sheetName val=" investice tab. č. 5"/>
      <sheetName val="P a V z náj.bytů tab.č.6"/>
      <sheetName val="RO tab. č. 7"/>
      <sheetName val="Fin. vypořádání tab.č. 8"/>
      <sheetName val="Výsledek hosp. PO tab. č. 9"/>
      <sheetName val="Maj.-přír.,úbytky tab. č. 10"/>
      <sheetName val="vyb.ukazatele PO tab.č.11"/>
      <sheetName val="závazky 2013 tab. 12 "/>
      <sheetName val="pohledávky tab. č. 13"/>
      <sheetName val="pohledávky tab. č.14"/>
      <sheetName val="pohledávky tab.č. 15"/>
      <sheetName val="pohledávky tab. č. 16 "/>
      <sheetName val="Graf1"/>
      <sheetName val="Graf 2"/>
      <sheetName val="Graf3"/>
      <sheetName val="Graf 4"/>
      <sheetName val="Graf 5"/>
      <sheetName val="Zkratk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24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workbookViewId="0">
      <selection activeCell="D57" sqref="D57"/>
    </sheetView>
  </sheetViews>
  <sheetFormatPr defaultRowHeight="12.75"/>
  <cols>
    <col min="1" max="1" width="7.28515625" style="3" customWidth="1"/>
    <col min="2" max="2" width="2.5703125" style="3" customWidth="1"/>
    <col min="3" max="3" width="52.7109375" style="3" customWidth="1"/>
    <col min="4" max="5" width="10.7109375" style="3" customWidth="1"/>
    <col min="6" max="6" width="12.5703125" style="3" customWidth="1"/>
    <col min="7" max="8" width="10.7109375" style="3" customWidth="1"/>
    <col min="9" max="256" width="9.140625" style="3"/>
    <col min="257" max="257" width="7.28515625" style="3" customWidth="1"/>
    <col min="258" max="258" width="2.5703125" style="3" customWidth="1"/>
    <col min="259" max="259" width="52.7109375" style="3" customWidth="1"/>
    <col min="260" max="261" width="10.7109375" style="3" customWidth="1"/>
    <col min="262" max="262" width="12.5703125" style="3" customWidth="1"/>
    <col min="263" max="264" width="10.7109375" style="3" customWidth="1"/>
    <col min="265" max="512" width="9.140625" style="3"/>
    <col min="513" max="513" width="7.28515625" style="3" customWidth="1"/>
    <col min="514" max="514" width="2.5703125" style="3" customWidth="1"/>
    <col min="515" max="515" width="52.7109375" style="3" customWidth="1"/>
    <col min="516" max="517" width="10.7109375" style="3" customWidth="1"/>
    <col min="518" max="518" width="12.5703125" style="3" customWidth="1"/>
    <col min="519" max="520" width="10.7109375" style="3" customWidth="1"/>
    <col min="521" max="768" width="9.140625" style="3"/>
    <col min="769" max="769" width="7.28515625" style="3" customWidth="1"/>
    <col min="770" max="770" width="2.5703125" style="3" customWidth="1"/>
    <col min="771" max="771" width="52.7109375" style="3" customWidth="1"/>
    <col min="772" max="773" width="10.7109375" style="3" customWidth="1"/>
    <col min="774" max="774" width="12.5703125" style="3" customWidth="1"/>
    <col min="775" max="776" width="10.7109375" style="3" customWidth="1"/>
    <col min="777" max="1024" width="9.140625" style="3"/>
    <col min="1025" max="1025" width="7.28515625" style="3" customWidth="1"/>
    <col min="1026" max="1026" width="2.5703125" style="3" customWidth="1"/>
    <col min="1027" max="1027" width="52.7109375" style="3" customWidth="1"/>
    <col min="1028" max="1029" width="10.7109375" style="3" customWidth="1"/>
    <col min="1030" max="1030" width="12.5703125" style="3" customWidth="1"/>
    <col min="1031" max="1032" width="10.7109375" style="3" customWidth="1"/>
    <col min="1033" max="1280" width="9.140625" style="3"/>
    <col min="1281" max="1281" width="7.28515625" style="3" customWidth="1"/>
    <col min="1282" max="1282" width="2.5703125" style="3" customWidth="1"/>
    <col min="1283" max="1283" width="52.7109375" style="3" customWidth="1"/>
    <col min="1284" max="1285" width="10.7109375" style="3" customWidth="1"/>
    <col min="1286" max="1286" width="12.5703125" style="3" customWidth="1"/>
    <col min="1287" max="1288" width="10.7109375" style="3" customWidth="1"/>
    <col min="1289" max="1536" width="9.140625" style="3"/>
    <col min="1537" max="1537" width="7.28515625" style="3" customWidth="1"/>
    <col min="1538" max="1538" width="2.5703125" style="3" customWidth="1"/>
    <col min="1539" max="1539" width="52.7109375" style="3" customWidth="1"/>
    <col min="1540" max="1541" width="10.7109375" style="3" customWidth="1"/>
    <col min="1542" max="1542" width="12.5703125" style="3" customWidth="1"/>
    <col min="1543" max="1544" width="10.7109375" style="3" customWidth="1"/>
    <col min="1545" max="1792" width="9.140625" style="3"/>
    <col min="1793" max="1793" width="7.28515625" style="3" customWidth="1"/>
    <col min="1794" max="1794" width="2.5703125" style="3" customWidth="1"/>
    <col min="1795" max="1795" width="52.7109375" style="3" customWidth="1"/>
    <col min="1796" max="1797" width="10.7109375" style="3" customWidth="1"/>
    <col min="1798" max="1798" width="12.5703125" style="3" customWidth="1"/>
    <col min="1799" max="1800" width="10.7109375" style="3" customWidth="1"/>
    <col min="1801" max="2048" width="9.140625" style="3"/>
    <col min="2049" max="2049" width="7.28515625" style="3" customWidth="1"/>
    <col min="2050" max="2050" width="2.5703125" style="3" customWidth="1"/>
    <col min="2051" max="2051" width="52.7109375" style="3" customWidth="1"/>
    <col min="2052" max="2053" width="10.7109375" style="3" customWidth="1"/>
    <col min="2054" max="2054" width="12.5703125" style="3" customWidth="1"/>
    <col min="2055" max="2056" width="10.7109375" style="3" customWidth="1"/>
    <col min="2057" max="2304" width="9.140625" style="3"/>
    <col min="2305" max="2305" width="7.28515625" style="3" customWidth="1"/>
    <col min="2306" max="2306" width="2.5703125" style="3" customWidth="1"/>
    <col min="2307" max="2307" width="52.7109375" style="3" customWidth="1"/>
    <col min="2308" max="2309" width="10.7109375" style="3" customWidth="1"/>
    <col min="2310" max="2310" width="12.5703125" style="3" customWidth="1"/>
    <col min="2311" max="2312" width="10.7109375" style="3" customWidth="1"/>
    <col min="2313" max="2560" width="9.140625" style="3"/>
    <col min="2561" max="2561" width="7.28515625" style="3" customWidth="1"/>
    <col min="2562" max="2562" width="2.5703125" style="3" customWidth="1"/>
    <col min="2563" max="2563" width="52.7109375" style="3" customWidth="1"/>
    <col min="2564" max="2565" width="10.7109375" style="3" customWidth="1"/>
    <col min="2566" max="2566" width="12.5703125" style="3" customWidth="1"/>
    <col min="2567" max="2568" width="10.7109375" style="3" customWidth="1"/>
    <col min="2569" max="2816" width="9.140625" style="3"/>
    <col min="2817" max="2817" width="7.28515625" style="3" customWidth="1"/>
    <col min="2818" max="2818" width="2.5703125" style="3" customWidth="1"/>
    <col min="2819" max="2819" width="52.7109375" style="3" customWidth="1"/>
    <col min="2820" max="2821" width="10.7109375" style="3" customWidth="1"/>
    <col min="2822" max="2822" width="12.5703125" style="3" customWidth="1"/>
    <col min="2823" max="2824" width="10.7109375" style="3" customWidth="1"/>
    <col min="2825" max="3072" width="9.140625" style="3"/>
    <col min="3073" max="3073" width="7.28515625" style="3" customWidth="1"/>
    <col min="3074" max="3074" width="2.5703125" style="3" customWidth="1"/>
    <col min="3075" max="3075" width="52.7109375" style="3" customWidth="1"/>
    <col min="3076" max="3077" width="10.7109375" style="3" customWidth="1"/>
    <col min="3078" max="3078" width="12.5703125" style="3" customWidth="1"/>
    <col min="3079" max="3080" width="10.7109375" style="3" customWidth="1"/>
    <col min="3081" max="3328" width="9.140625" style="3"/>
    <col min="3329" max="3329" width="7.28515625" style="3" customWidth="1"/>
    <col min="3330" max="3330" width="2.5703125" style="3" customWidth="1"/>
    <col min="3331" max="3331" width="52.7109375" style="3" customWidth="1"/>
    <col min="3332" max="3333" width="10.7109375" style="3" customWidth="1"/>
    <col min="3334" max="3334" width="12.5703125" style="3" customWidth="1"/>
    <col min="3335" max="3336" width="10.7109375" style="3" customWidth="1"/>
    <col min="3337" max="3584" width="9.140625" style="3"/>
    <col min="3585" max="3585" width="7.28515625" style="3" customWidth="1"/>
    <col min="3586" max="3586" width="2.5703125" style="3" customWidth="1"/>
    <col min="3587" max="3587" width="52.7109375" style="3" customWidth="1"/>
    <col min="3588" max="3589" width="10.7109375" style="3" customWidth="1"/>
    <col min="3590" max="3590" width="12.5703125" style="3" customWidth="1"/>
    <col min="3591" max="3592" width="10.7109375" style="3" customWidth="1"/>
    <col min="3593" max="3840" width="9.140625" style="3"/>
    <col min="3841" max="3841" width="7.28515625" style="3" customWidth="1"/>
    <col min="3842" max="3842" width="2.5703125" style="3" customWidth="1"/>
    <col min="3843" max="3843" width="52.7109375" style="3" customWidth="1"/>
    <col min="3844" max="3845" width="10.7109375" style="3" customWidth="1"/>
    <col min="3846" max="3846" width="12.5703125" style="3" customWidth="1"/>
    <col min="3847" max="3848" width="10.7109375" style="3" customWidth="1"/>
    <col min="3849" max="4096" width="9.140625" style="3"/>
    <col min="4097" max="4097" width="7.28515625" style="3" customWidth="1"/>
    <col min="4098" max="4098" width="2.5703125" style="3" customWidth="1"/>
    <col min="4099" max="4099" width="52.7109375" style="3" customWidth="1"/>
    <col min="4100" max="4101" width="10.7109375" style="3" customWidth="1"/>
    <col min="4102" max="4102" width="12.5703125" style="3" customWidth="1"/>
    <col min="4103" max="4104" width="10.7109375" style="3" customWidth="1"/>
    <col min="4105" max="4352" width="9.140625" style="3"/>
    <col min="4353" max="4353" width="7.28515625" style="3" customWidth="1"/>
    <col min="4354" max="4354" width="2.5703125" style="3" customWidth="1"/>
    <col min="4355" max="4355" width="52.7109375" style="3" customWidth="1"/>
    <col min="4356" max="4357" width="10.7109375" style="3" customWidth="1"/>
    <col min="4358" max="4358" width="12.5703125" style="3" customWidth="1"/>
    <col min="4359" max="4360" width="10.7109375" style="3" customWidth="1"/>
    <col min="4361" max="4608" width="9.140625" style="3"/>
    <col min="4609" max="4609" width="7.28515625" style="3" customWidth="1"/>
    <col min="4610" max="4610" width="2.5703125" style="3" customWidth="1"/>
    <col min="4611" max="4611" width="52.7109375" style="3" customWidth="1"/>
    <col min="4612" max="4613" width="10.7109375" style="3" customWidth="1"/>
    <col min="4614" max="4614" width="12.5703125" style="3" customWidth="1"/>
    <col min="4615" max="4616" width="10.7109375" style="3" customWidth="1"/>
    <col min="4617" max="4864" width="9.140625" style="3"/>
    <col min="4865" max="4865" width="7.28515625" style="3" customWidth="1"/>
    <col min="4866" max="4866" width="2.5703125" style="3" customWidth="1"/>
    <col min="4867" max="4867" width="52.7109375" style="3" customWidth="1"/>
    <col min="4868" max="4869" width="10.7109375" style="3" customWidth="1"/>
    <col min="4870" max="4870" width="12.5703125" style="3" customWidth="1"/>
    <col min="4871" max="4872" width="10.7109375" style="3" customWidth="1"/>
    <col min="4873" max="5120" width="9.140625" style="3"/>
    <col min="5121" max="5121" width="7.28515625" style="3" customWidth="1"/>
    <col min="5122" max="5122" width="2.5703125" style="3" customWidth="1"/>
    <col min="5123" max="5123" width="52.7109375" style="3" customWidth="1"/>
    <col min="5124" max="5125" width="10.7109375" style="3" customWidth="1"/>
    <col min="5126" max="5126" width="12.5703125" style="3" customWidth="1"/>
    <col min="5127" max="5128" width="10.7109375" style="3" customWidth="1"/>
    <col min="5129" max="5376" width="9.140625" style="3"/>
    <col min="5377" max="5377" width="7.28515625" style="3" customWidth="1"/>
    <col min="5378" max="5378" width="2.5703125" style="3" customWidth="1"/>
    <col min="5379" max="5379" width="52.7109375" style="3" customWidth="1"/>
    <col min="5380" max="5381" width="10.7109375" style="3" customWidth="1"/>
    <col min="5382" max="5382" width="12.5703125" style="3" customWidth="1"/>
    <col min="5383" max="5384" width="10.7109375" style="3" customWidth="1"/>
    <col min="5385" max="5632" width="9.140625" style="3"/>
    <col min="5633" max="5633" width="7.28515625" style="3" customWidth="1"/>
    <col min="5634" max="5634" width="2.5703125" style="3" customWidth="1"/>
    <col min="5635" max="5635" width="52.7109375" style="3" customWidth="1"/>
    <col min="5636" max="5637" width="10.7109375" style="3" customWidth="1"/>
    <col min="5638" max="5638" width="12.5703125" style="3" customWidth="1"/>
    <col min="5639" max="5640" width="10.7109375" style="3" customWidth="1"/>
    <col min="5641" max="5888" width="9.140625" style="3"/>
    <col min="5889" max="5889" width="7.28515625" style="3" customWidth="1"/>
    <col min="5890" max="5890" width="2.5703125" style="3" customWidth="1"/>
    <col min="5891" max="5891" width="52.7109375" style="3" customWidth="1"/>
    <col min="5892" max="5893" width="10.7109375" style="3" customWidth="1"/>
    <col min="5894" max="5894" width="12.5703125" style="3" customWidth="1"/>
    <col min="5895" max="5896" width="10.7109375" style="3" customWidth="1"/>
    <col min="5897" max="6144" width="9.140625" style="3"/>
    <col min="6145" max="6145" width="7.28515625" style="3" customWidth="1"/>
    <col min="6146" max="6146" width="2.5703125" style="3" customWidth="1"/>
    <col min="6147" max="6147" width="52.7109375" style="3" customWidth="1"/>
    <col min="6148" max="6149" width="10.7109375" style="3" customWidth="1"/>
    <col min="6150" max="6150" width="12.5703125" style="3" customWidth="1"/>
    <col min="6151" max="6152" width="10.7109375" style="3" customWidth="1"/>
    <col min="6153" max="6400" width="9.140625" style="3"/>
    <col min="6401" max="6401" width="7.28515625" style="3" customWidth="1"/>
    <col min="6402" max="6402" width="2.5703125" style="3" customWidth="1"/>
    <col min="6403" max="6403" width="52.7109375" style="3" customWidth="1"/>
    <col min="6404" max="6405" width="10.7109375" style="3" customWidth="1"/>
    <col min="6406" max="6406" width="12.5703125" style="3" customWidth="1"/>
    <col min="6407" max="6408" width="10.7109375" style="3" customWidth="1"/>
    <col min="6409" max="6656" width="9.140625" style="3"/>
    <col min="6657" max="6657" width="7.28515625" style="3" customWidth="1"/>
    <col min="6658" max="6658" width="2.5703125" style="3" customWidth="1"/>
    <col min="6659" max="6659" width="52.7109375" style="3" customWidth="1"/>
    <col min="6660" max="6661" width="10.7109375" style="3" customWidth="1"/>
    <col min="6662" max="6662" width="12.5703125" style="3" customWidth="1"/>
    <col min="6663" max="6664" width="10.7109375" style="3" customWidth="1"/>
    <col min="6665" max="6912" width="9.140625" style="3"/>
    <col min="6913" max="6913" width="7.28515625" style="3" customWidth="1"/>
    <col min="6914" max="6914" width="2.5703125" style="3" customWidth="1"/>
    <col min="6915" max="6915" width="52.7109375" style="3" customWidth="1"/>
    <col min="6916" max="6917" width="10.7109375" style="3" customWidth="1"/>
    <col min="6918" max="6918" width="12.5703125" style="3" customWidth="1"/>
    <col min="6919" max="6920" width="10.7109375" style="3" customWidth="1"/>
    <col min="6921" max="7168" width="9.140625" style="3"/>
    <col min="7169" max="7169" width="7.28515625" style="3" customWidth="1"/>
    <col min="7170" max="7170" width="2.5703125" style="3" customWidth="1"/>
    <col min="7171" max="7171" width="52.7109375" style="3" customWidth="1"/>
    <col min="7172" max="7173" width="10.7109375" style="3" customWidth="1"/>
    <col min="7174" max="7174" width="12.5703125" style="3" customWidth="1"/>
    <col min="7175" max="7176" width="10.7109375" style="3" customWidth="1"/>
    <col min="7177" max="7424" width="9.140625" style="3"/>
    <col min="7425" max="7425" width="7.28515625" style="3" customWidth="1"/>
    <col min="7426" max="7426" width="2.5703125" style="3" customWidth="1"/>
    <col min="7427" max="7427" width="52.7109375" style="3" customWidth="1"/>
    <col min="7428" max="7429" width="10.7109375" style="3" customWidth="1"/>
    <col min="7430" max="7430" width="12.5703125" style="3" customWidth="1"/>
    <col min="7431" max="7432" width="10.7109375" style="3" customWidth="1"/>
    <col min="7433" max="7680" width="9.140625" style="3"/>
    <col min="7681" max="7681" width="7.28515625" style="3" customWidth="1"/>
    <col min="7682" max="7682" width="2.5703125" style="3" customWidth="1"/>
    <col min="7683" max="7683" width="52.7109375" style="3" customWidth="1"/>
    <col min="7684" max="7685" width="10.7109375" style="3" customWidth="1"/>
    <col min="7686" max="7686" width="12.5703125" style="3" customWidth="1"/>
    <col min="7687" max="7688" width="10.7109375" style="3" customWidth="1"/>
    <col min="7689" max="7936" width="9.140625" style="3"/>
    <col min="7937" max="7937" width="7.28515625" style="3" customWidth="1"/>
    <col min="7938" max="7938" width="2.5703125" style="3" customWidth="1"/>
    <col min="7939" max="7939" width="52.7109375" style="3" customWidth="1"/>
    <col min="7940" max="7941" width="10.7109375" style="3" customWidth="1"/>
    <col min="7942" max="7942" width="12.5703125" style="3" customWidth="1"/>
    <col min="7943" max="7944" width="10.7109375" style="3" customWidth="1"/>
    <col min="7945" max="8192" width="9.140625" style="3"/>
    <col min="8193" max="8193" width="7.28515625" style="3" customWidth="1"/>
    <col min="8194" max="8194" width="2.5703125" style="3" customWidth="1"/>
    <col min="8195" max="8195" width="52.7109375" style="3" customWidth="1"/>
    <col min="8196" max="8197" width="10.7109375" style="3" customWidth="1"/>
    <col min="8198" max="8198" width="12.5703125" style="3" customWidth="1"/>
    <col min="8199" max="8200" width="10.7109375" style="3" customWidth="1"/>
    <col min="8201" max="8448" width="9.140625" style="3"/>
    <col min="8449" max="8449" width="7.28515625" style="3" customWidth="1"/>
    <col min="8450" max="8450" width="2.5703125" style="3" customWidth="1"/>
    <col min="8451" max="8451" width="52.7109375" style="3" customWidth="1"/>
    <col min="8452" max="8453" width="10.7109375" style="3" customWidth="1"/>
    <col min="8454" max="8454" width="12.5703125" style="3" customWidth="1"/>
    <col min="8455" max="8456" width="10.7109375" style="3" customWidth="1"/>
    <col min="8457" max="8704" width="9.140625" style="3"/>
    <col min="8705" max="8705" width="7.28515625" style="3" customWidth="1"/>
    <col min="8706" max="8706" width="2.5703125" style="3" customWidth="1"/>
    <col min="8707" max="8707" width="52.7109375" style="3" customWidth="1"/>
    <col min="8708" max="8709" width="10.7109375" style="3" customWidth="1"/>
    <col min="8710" max="8710" width="12.5703125" style="3" customWidth="1"/>
    <col min="8711" max="8712" width="10.7109375" style="3" customWidth="1"/>
    <col min="8713" max="8960" width="9.140625" style="3"/>
    <col min="8961" max="8961" width="7.28515625" style="3" customWidth="1"/>
    <col min="8962" max="8962" width="2.5703125" style="3" customWidth="1"/>
    <col min="8963" max="8963" width="52.7109375" style="3" customWidth="1"/>
    <col min="8964" max="8965" width="10.7109375" style="3" customWidth="1"/>
    <col min="8966" max="8966" width="12.5703125" style="3" customWidth="1"/>
    <col min="8967" max="8968" width="10.7109375" style="3" customWidth="1"/>
    <col min="8969" max="9216" width="9.140625" style="3"/>
    <col min="9217" max="9217" width="7.28515625" style="3" customWidth="1"/>
    <col min="9218" max="9218" width="2.5703125" style="3" customWidth="1"/>
    <col min="9219" max="9219" width="52.7109375" style="3" customWidth="1"/>
    <col min="9220" max="9221" width="10.7109375" style="3" customWidth="1"/>
    <col min="9222" max="9222" width="12.5703125" style="3" customWidth="1"/>
    <col min="9223" max="9224" width="10.7109375" style="3" customWidth="1"/>
    <col min="9225" max="9472" width="9.140625" style="3"/>
    <col min="9473" max="9473" width="7.28515625" style="3" customWidth="1"/>
    <col min="9474" max="9474" width="2.5703125" style="3" customWidth="1"/>
    <col min="9475" max="9475" width="52.7109375" style="3" customWidth="1"/>
    <col min="9476" max="9477" width="10.7109375" style="3" customWidth="1"/>
    <col min="9478" max="9478" width="12.5703125" style="3" customWidth="1"/>
    <col min="9479" max="9480" width="10.7109375" style="3" customWidth="1"/>
    <col min="9481" max="9728" width="9.140625" style="3"/>
    <col min="9729" max="9729" width="7.28515625" style="3" customWidth="1"/>
    <col min="9730" max="9730" width="2.5703125" style="3" customWidth="1"/>
    <col min="9731" max="9731" width="52.7109375" style="3" customWidth="1"/>
    <col min="9732" max="9733" width="10.7109375" style="3" customWidth="1"/>
    <col min="9734" max="9734" width="12.5703125" style="3" customWidth="1"/>
    <col min="9735" max="9736" width="10.7109375" style="3" customWidth="1"/>
    <col min="9737" max="9984" width="9.140625" style="3"/>
    <col min="9985" max="9985" width="7.28515625" style="3" customWidth="1"/>
    <col min="9986" max="9986" width="2.5703125" style="3" customWidth="1"/>
    <col min="9987" max="9987" width="52.7109375" style="3" customWidth="1"/>
    <col min="9988" max="9989" width="10.7109375" style="3" customWidth="1"/>
    <col min="9990" max="9990" width="12.5703125" style="3" customWidth="1"/>
    <col min="9991" max="9992" width="10.7109375" style="3" customWidth="1"/>
    <col min="9993" max="10240" width="9.140625" style="3"/>
    <col min="10241" max="10241" width="7.28515625" style="3" customWidth="1"/>
    <col min="10242" max="10242" width="2.5703125" style="3" customWidth="1"/>
    <col min="10243" max="10243" width="52.7109375" style="3" customWidth="1"/>
    <col min="10244" max="10245" width="10.7109375" style="3" customWidth="1"/>
    <col min="10246" max="10246" width="12.5703125" style="3" customWidth="1"/>
    <col min="10247" max="10248" width="10.7109375" style="3" customWidth="1"/>
    <col min="10249" max="10496" width="9.140625" style="3"/>
    <col min="10497" max="10497" width="7.28515625" style="3" customWidth="1"/>
    <col min="10498" max="10498" width="2.5703125" style="3" customWidth="1"/>
    <col min="10499" max="10499" width="52.7109375" style="3" customWidth="1"/>
    <col min="10500" max="10501" width="10.7109375" style="3" customWidth="1"/>
    <col min="10502" max="10502" width="12.5703125" style="3" customWidth="1"/>
    <col min="10503" max="10504" width="10.7109375" style="3" customWidth="1"/>
    <col min="10505" max="10752" width="9.140625" style="3"/>
    <col min="10753" max="10753" width="7.28515625" style="3" customWidth="1"/>
    <col min="10754" max="10754" width="2.5703125" style="3" customWidth="1"/>
    <col min="10755" max="10755" width="52.7109375" style="3" customWidth="1"/>
    <col min="10756" max="10757" width="10.7109375" style="3" customWidth="1"/>
    <col min="10758" max="10758" width="12.5703125" style="3" customWidth="1"/>
    <col min="10759" max="10760" width="10.7109375" style="3" customWidth="1"/>
    <col min="10761" max="11008" width="9.140625" style="3"/>
    <col min="11009" max="11009" width="7.28515625" style="3" customWidth="1"/>
    <col min="11010" max="11010" width="2.5703125" style="3" customWidth="1"/>
    <col min="11011" max="11011" width="52.7109375" style="3" customWidth="1"/>
    <col min="11012" max="11013" width="10.7109375" style="3" customWidth="1"/>
    <col min="11014" max="11014" width="12.5703125" style="3" customWidth="1"/>
    <col min="11015" max="11016" width="10.7109375" style="3" customWidth="1"/>
    <col min="11017" max="11264" width="9.140625" style="3"/>
    <col min="11265" max="11265" width="7.28515625" style="3" customWidth="1"/>
    <col min="11266" max="11266" width="2.5703125" style="3" customWidth="1"/>
    <col min="11267" max="11267" width="52.7109375" style="3" customWidth="1"/>
    <col min="11268" max="11269" width="10.7109375" style="3" customWidth="1"/>
    <col min="11270" max="11270" width="12.5703125" style="3" customWidth="1"/>
    <col min="11271" max="11272" width="10.7109375" style="3" customWidth="1"/>
    <col min="11273" max="11520" width="9.140625" style="3"/>
    <col min="11521" max="11521" width="7.28515625" style="3" customWidth="1"/>
    <col min="11522" max="11522" width="2.5703125" style="3" customWidth="1"/>
    <col min="11523" max="11523" width="52.7109375" style="3" customWidth="1"/>
    <col min="11524" max="11525" width="10.7109375" style="3" customWidth="1"/>
    <col min="11526" max="11526" width="12.5703125" style="3" customWidth="1"/>
    <col min="11527" max="11528" width="10.7109375" style="3" customWidth="1"/>
    <col min="11529" max="11776" width="9.140625" style="3"/>
    <col min="11777" max="11777" width="7.28515625" style="3" customWidth="1"/>
    <col min="11778" max="11778" width="2.5703125" style="3" customWidth="1"/>
    <col min="11779" max="11779" width="52.7109375" style="3" customWidth="1"/>
    <col min="11780" max="11781" width="10.7109375" style="3" customWidth="1"/>
    <col min="11782" max="11782" width="12.5703125" style="3" customWidth="1"/>
    <col min="11783" max="11784" width="10.7109375" style="3" customWidth="1"/>
    <col min="11785" max="12032" width="9.140625" style="3"/>
    <col min="12033" max="12033" width="7.28515625" style="3" customWidth="1"/>
    <col min="12034" max="12034" width="2.5703125" style="3" customWidth="1"/>
    <col min="12035" max="12035" width="52.7109375" style="3" customWidth="1"/>
    <col min="12036" max="12037" width="10.7109375" style="3" customWidth="1"/>
    <col min="12038" max="12038" width="12.5703125" style="3" customWidth="1"/>
    <col min="12039" max="12040" width="10.7109375" style="3" customWidth="1"/>
    <col min="12041" max="12288" width="9.140625" style="3"/>
    <col min="12289" max="12289" width="7.28515625" style="3" customWidth="1"/>
    <col min="12290" max="12290" width="2.5703125" style="3" customWidth="1"/>
    <col min="12291" max="12291" width="52.7109375" style="3" customWidth="1"/>
    <col min="12292" max="12293" width="10.7109375" style="3" customWidth="1"/>
    <col min="12294" max="12294" width="12.5703125" style="3" customWidth="1"/>
    <col min="12295" max="12296" width="10.7109375" style="3" customWidth="1"/>
    <col min="12297" max="12544" width="9.140625" style="3"/>
    <col min="12545" max="12545" width="7.28515625" style="3" customWidth="1"/>
    <col min="12546" max="12546" width="2.5703125" style="3" customWidth="1"/>
    <col min="12547" max="12547" width="52.7109375" style="3" customWidth="1"/>
    <col min="12548" max="12549" width="10.7109375" style="3" customWidth="1"/>
    <col min="12550" max="12550" width="12.5703125" style="3" customWidth="1"/>
    <col min="12551" max="12552" width="10.7109375" style="3" customWidth="1"/>
    <col min="12553" max="12800" width="9.140625" style="3"/>
    <col min="12801" max="12801" width="7.28515625" style="3" customWidth="1"/>
    <col min="12802" max="12802" width="2.5703125" style="3" customWidth="1"/>
    <col min="12803" max="12803" width="52.7109375" style="3" customWidth="1"/>
    <col min="12804" max="12805" width="10.7109375" style="3" customWidth="1"/>
    <col min="12806" max="12806" width="12.5703125" style="3" customWidth="1"/>
    <col min="12807" max="12808" width="10.7109375" style="3" customWidth="1"/>
    <col min="12809" max="13056" width="9.140625" style="3"/>
    <col min="13057" max="13057" width="7.28515625" style="3" customWidth="1"/>
    <col min="13058" max="13058" width="2.5703125" style="3" customWidth="1"/>
    <col min="13059" max="13059" width="52.7109375" style="3" customWidth="1"/>
    <col min="13060" max="13061" width="10.7109375" style="3" customWidth="1"/>
    <col min="13062" max="13062" width="12.5703125" style="3" customWidth="1"/>
    <col min="13063" max="13064" width="10.7109375" style="3" customWidth="1"/>
    <col min="13065" max="13312" width="9.140625" style="3"/>
    <col min="13313" max="13313" width="7.28515625" style="3" customWidth="1"/>
    <col min="13314" max="13314" width="2.5703125" style="3" customWidth="1"/>
    <col min="13315" max="13315" width="52.7109375" style="3" customWidth="1"/>
    <col min="13316" max="13317" width="10.7109375" style="3" customWidth="1"/>
    <col min="13318" max="13318" width="12.5703125" style="3" customWidth="1"/>
    <col min="13319" max="13320" width="10.7109375" style="3" customWidth="1"/>
    <col min="13321" max="13568" width="9.140625" style="3"/>
    <col min="13569" max="13569" width="7.28515625" style="3" customWidth="1"/>
    <col min="13570" max="13570" width="2.5703125" style="3" customWidth="1"/>
    <col min="13571" max="13571" width="52.7109375" style="3" customWidth="1"/>
    <col min="13572" max="13573" width="10.7109375" style="3" customWidth="1"/>
    <col min="13574" max="13574" width="12.5703125" style="3" customWidth="1"/>
    <col min="13575" max="13576" width="10.7109375" style="3" customWidth="1"/>
    <col min="13577" max="13824" width="9.140625" style="3"/>
    <col min="13825" max="13825" width="7.28515625" style="3" customWidth="1"/>
    <col min="13826" max="13826" width="2.5703125" style="3" customWidth="1"/>
    <col min="13827" max="13827" width="52.7109375" style="3" customWidth="1"/>
    <col min="13828" max="13829" width="10.7109375" style="3" customWidth="1"/>
    <col min="13830" max="13830" width="12.5703125" style="3" customWidth="1"/>
    <col min="13831" max="13832" width="10.7109375" style="3" customWidth="1"/>
    <col min="13833" max="14080" width="9.140625" style="3"/>
    <col min="14081" max="14081" width="7.28515625" style="3" customWidth="1"/>
    <col min="14082" max="14082" width="2.5703125" style="3" customWidth="1"/>
    <col min="14083" max="14083" width="52.7109375" style="3" customWidth="1"/>
    <col min="14084" max="14085" width="10.7109375" style="3" customWidth="1"/>
    <col min="14086" max="14086" width="12.5703125" style="3" customWidth="1"/>
    <col min="14087" max="14088" width="10.7109375" style="3" customWidth="1"/>
    <col min="14089" max="14336" width="9.140625" style="3"/>
    <col min="14337" max="14337" width="7.28515625" style="3" customWidth="1"/>
    <col min="14338" max="14338" width="2.5703125" style="3" customWidth="1"/>
    <col min="14339" max="14339" width="52.7109375" style="3" customWidth="1"/>
    <col min="14340" max="14341" width="10.7109375" style="3" customWidth="1"/>
    <col min="14342" max="14342" width="12.5703125" style="3" customWidth="1"/>
    <col min="14343" max="14344" width="10.7109375" style="3" customWidth="1"/>
    <col min="14345" max="14592" width="9.140625" style="3"/>
    <col min="14593" max="14593" width="7.28515625" style="3" customWidth="1"/>
    <col min="14594" max="14594" width="2.5703125" style="3" customWidth="1"/>
    <col min="14595" max="14595" width="52.7109375" style="3" customWidth="1"/>
    <col min="14596" max="14597" width="10.7109375" style="3" customWidth="1"/>
    <col min="14598" max="14598" width="12.5703125" style="3" customWidth="1"/>
    <col min="14599" max="14600" width="10.7109375" style="3" customWidth="1"/>
    <col min="14601" max="14848" width="9.140625" style="3"/>
    <col min="14849" max="14849" width="7.28515625" style="3" customWidth="1"/>
    <col min="14850" max="14850" width="2.5703125" style="3" customWidth="1"/>
    <col min="14851" max="14851" width="52.7109375" style="3" customWidth="1"/>
    <col min="14852" max="14853" width="10.7109375" style="3" customWidth="1"/>
    <col min="14854" max="14854" width="12.5703125" style="3" customWidth="1"/>
    <col min="14855" max="14856" width="10.7109375" style="3" customWidth="1"/>
    <col min="14857" max="15104" width="9.140625" style="3"/>
    <col min="15105" max="15105" width="7.28515625" style="3" customWidth="1"/>
    <col min="15106" max="15106" width="2.5703125" style="3" customWidth="1"/>
    <col min="15107" max="15107" width="52.7109375" style="3" customWidth="1"/>
    <col min="15108" max="15109" width="10.7109375" style="3" customWidth="1"/>
    <col min="15110" max="15110" width="12.5703125" style="3" customWidth="1"/>
    <col min="15111" max="15112" width="10.7109375" style="3" customWidth="1"/>
    <col min="15113" max="15360" width="9.140625" style="3"/>
    <col min="15361" max="15361" width="7.28515625" style="3" customWidth="1"/>
    <col min="15362" max="15362" width="2.5703125" style="3" customWidth="1"/>
    <col min="15363" max="15363" width="52.7109375" style="3" customWidth="1"/>
    <col min="15364" max="15365" width="10.7109375" style="3" customWidth="1"/>
    <col min="15366" max="15366" width="12.5703125" style="3" customWidth="1"/>
    <col min="15367" max="15368" width="10.7109375" style="3" customWidth="1"/>
    <col min="15369" max="15616" width="9.140625" style="3"/>
    <col min="15617" max="15617" width="7.28515625" style="3" customWidth="1"/>
    <col min="15618" max="15618" width="2.5703125" style="3" customWidth="1"/>
    <col min="15619" max="15619" width="52.7109375" style="3" customWidth="1"/>
    <col min="15620" max="15621" width="10.7109375" style="3" customWidth="1"/>
    <col min="15622" max="15622" width="12.5703125" style="3" customWidth="1"/>
    <col min="15623" max="15624" width="10.7109375" style="3" customWidth="1"/>
    <col min="15625" max="15872" width="9.140625" style="3"/>
    <col min="15873" max="15873" width="7.28515625" style="3" customWidth="1"/>
    <col min="15874" max="15874" width="2.5703125" style="3" customWidth="1"/>
    <col min="15875" max="15875" width="52.7109375" style="3" customWidth="1"/>
    <col min="15876" max="15877" width="10.7109375" style="3" customWidth="1"/>
    <col min="15878" max="15878" width="12.5703125" style="3" customWidth="1"/>
    <col min="15879" max="15880" width="10.7109375" style="3" customWidth="1"/>
    <col min="15881" max="16128" width="9.140625" style="3"/>
    <col min="16129" max="16129" width="7.28515625" style="3" customWidth="1"/>
    <col min="16130" max="16130" width="2.5703125" style="3" customWidth="1"/>
    <col min="16131" max="16131" width="52.7109375" style="3" customWidth="1"/>
    <col min="16132" max="16133" width="10.7109375" style="3" customWidth="1"/>
    <col min="16134" max="16134" width="12.5703125" style="3" customWidth="1"/>
    <col min="16135" max="16136" width="10.7109375" style="3" customWidth="1"/>
    <col min="16137" max="16384" width="9.140625" style="3"/>
  </cols>
  <sheetData>
    <row r="1" spans="1:8" ht="18">
      <c r="A1" s="1" t="s">
        <v>0</v>
      </c>
      <c r="B1" s="1"/>
      <c r="C1" s="1"/>
      <c r="D1" s="1"/>
      <c r="E1" s="1"/>
      <c r="F1" s="1"/>
      <c r="G1" s="2"/>
      <c r="H1" s="2"/>
    </row>
    <row r="2" spans="1:8" ht="18" customHeight="1" thickBot="1">
      <c r="A2" s="4" t="s">
        <v>1</v>
      </c>
      <c r="B2" s="5"/>
      <c r="C2" s="5"/>
      <c r="D2" s="5"/>
      <c r="E2" s="6" t="s">
        <v>2</v>
      </c>
      <c r="F2" s="7"/>
      <c r="G2" s="7"/>
      <c r="H2" s="5"/>
    </row>
    <row r="3" spans="1:8">
      <c r="A3" s="8"/>
      <c r="B3" s="9"/>
      <c r="C3" s="10"/>
      <c r="D3" s="11" t="s">
        <v>3</v>
      </c>
      <c r="E3" s="12" t="s">
        <v>4</v>
      </c>
      <c r="F3" s="12" t="s">
        <v>5</v>
      </c>
      <c r="G3" s="12" t="s">
        <v>6</v>
      </c>
      <c r="H3" s="13" t="s">
        <v>7</v>
      </c>
    </row>
    <row r="4" spans="1:8" ht="15.75">
      <c r="A4" s="14"/>
      <c r="B4" s="15"/>
      <c r="C4" s="16" t="s">
        <v>8</v>
      </c>
      <c r="D4" s="17" t="s">
        <v>9</v>
      </c>
      <c r="E4" s="18" t="s">
        <v>9</v>
      </c>
      <c r="F4" s="18" t="s">
        <v>10</v>
      </c>
      <c r="G4" s="19" t="s">
        <v>11</v>
      </c>
      <c r="H4" s="20" t="s">
        <v>11</v>
      </c>
    </row>
    <row r="5" spans="1:8" ht="13.5" thickBot="1">
      <c r="A5" s="21"/>
      <c r="B5" s="22"/>
      <c r="C5" s="23"/>
      <c r="D5" s="24" t="s">
        <v>12</v>
      </c>
      <c r="E5" s="25" t="s">
        <v>12</v>
      </c>
      <c r="F5" s="25" t="s">
        <v>13</v>
      </c>
      <c r="G5" s="26">
        <v>100</v>
      </c>
      <c r="H5" s="27">
        <v>100</v>
      </c>
    </row>
    <row r="6" spans="1:8" ht="8.25" customHeight="1" thickBot="1">
      <c r="C6" s="28"/>
      <c r="D6" s="29"/>
      <c r="E6" s="29"/>
      <c r="F6" s="29"/>
      <c r="G6" s="29"/>
      <c r="H6" s="29"/>
    </row>
    <row r="7" spans="1:8">
      <c r="A7" s="30" t="s">
        <v>14</v>
      </c>
      <c r="B7" s="9"/>
      <c r="C7" s="9"/>
      <c r="D7" s="31">
        <v>1</v>
      </c>
      <c r="E7" s="31">
        <v>2</v>
      </c>
      <c r="F7" s="32">
        <v>3</v>
      </c>
      <c r="G7" s="32">
        <v>4</v>
      </c>
      <c r="H7" s="33">
        <v>5</v>
      </c>
    </row>
    <row r="8" spans="1:8" ht="12.75" customHeight="1">
      <c r="A8" s="34"/>
      <c r="B8" s="35"/>
      <c r="C8" s="35" t="s">
        <v>15</v>
      </c>
      <c r="D8" s="36">
        <v>5705</v>
      </c>
      <c r="E8" s="37">
        <v>4060</v>
      </c>
      <c r="F8" s="38">
        <v>3370</v>
      </c>
      <c r="G8" s="39">
        <f>F8/D8</f>
        <v>0.59070990359333919</v>
      </c>
      <c r="H8" s="40">
        <f t="shared" ref="H8:H35" si="0">F8/E8</f>
        <v>0.83004926108374388</v>
      </c>
    </row>
    <row r="9" spans="1:8">
      <c r="A9" s="41"/>
      <c r="B9" s="28"/>
      <c r="C9" s="28" t="s">
        <v>16</v>
      </c>
      <c r="D9" s="42">
        <v>7863</v>
      </c>
      <c r="E9" s="43">
        <v>9698</v>
      </c>
      <c r="F9" s="44">
        <v>8864</v>
      </c>
      <c r="G9" s="39">
        <f t="shared" ref="G9:G38" si="1">F9/D9</f>
        <v>1.1273050998346688</v>
      </c>
      <c r="H9" s="40">
        <f t="shared" si="0"/>
        <v>0.91400288719323575</v>
      </c>
    </row>
    <row r="10" spans="1:8">
      <c r="A10" s="41"/>
      <c r="B10" s="28"/>
      <c r="C10" s="45" t="s">
        <v>17</v>
      </c>
      <c r="D10" s="42">
        <v>33764</v>
      </c>
      <c r="E10" s="43">
        <v>39029</v>
      </c>
      <c r="F10" s="44">
        <v>38985</v>
      </c>
      <c r="G10" s="39">
        <f t="shared" si="1"/>
        <v>1.1546321525885559</v>
      </c>
      <c r="H10" s="40">
        <f t="shared" si="0"/>
        <v>0.9988726331702068</v>
      </c>
    </row>
    <row r="11" spans="1:8">
      <c r="A11" s="41"/>
      <c r="B11" s="28"/>
      <c r="C11" s="45" t="s">
        <v>18</v>
      </c>
      <c r="D11" s="42">
        <v>1600</v>
      </c>
      <c r="E11" s="43">
        <v>4041</v>
      </c>
      <c r="F11" s="44">
        <v>4039</v>
      </c>
      <c r="G11" s="39">
        <f t="shared" si="1"/>
        <v>2.524375</v>
      </c>
      <c r="H11" s="40">
        <f t="shared" si="0"/>
        <v>0.99950507300173219</v>
      </c>
    </row>
    <row r="12" spans="1:8">
      <c r="A12" s="46" t="s">
        <v>19</v>
      </c>
      <c r="B12" s="47" t="s">
        <v>20</v>
      </c>
      <c r="C12" s="48"/>
      <c r="D12" s="49">
        <f>SUM(D8:D11)</f>
        <v>48932</v>
      </c>
      <c r="E12" s="50">
        <f>SUM(E8:E11)</f>
        <v>56828</v>
      </c>
      <c r="F12" s="51">
        <f>SUM(F8:F11)</f>
        <v>55258</v>
      </c>
      <c r="G12" s="52">
        <f t="shared" si="1"/>
        <v>1.129281451810676</v>
      </c>
      <c r="H12" s="53">
        <f t="shared" si="0"/>
        <v>0.97237277398465549</v>
      </c>
    </row>
    <row r="13" spans="1:8">
      <c r="A13" s="41"/>
      <c r="B13" s="28"/>
      <c r="C13" s="54" t="s">
        <v>21</v>
      </c>
      <c r="D13" s="42">
        <v>3087</v>
      </c>
      <c r="E13" s="43">
        <v>3087</v>
      </c>
      <c r="F13" s="44">
        <v>2240</v>
      </c>
      <c r="G13" s="39">
        <f t="shared" si="1"/>
        <v>0.7256235827664399</v>
      </c>
      <c r="H13" s="40">
        <f t="shared" si="0"/>
        <v>0.7256235827664399</v>
      </c>
    </row>
    <row r="14" spans="1:8">
      <c r="A14" s="46" t="s">
        <v>22</v>
      </c>
      <c r="B14" s="47" t="s">
        <v>23</v>
      </c>
      <c r="C14" s="48"/>
      <c r="D14" s="49">
        <f>SUM(D13:D13)</f>
        <v>3087</v>
      </c>
      <c r="E14" s="50">
        <f>SUM(E13:E13)</f>
        <v>3087</v>
      </c>
      <c r="F14" s="51">
        <f>SUM(F13:F13)</f>
        <v>2240</v>
      </c>
      <c r="G14" s="52">
        <f t="shared" si="1"/>
        <v>0.7256235827664399</v>
      </c>
      <c r="H14" s="53">
        <f t="shared" si="0"/>
        <v>0.7256235827664399</v>
      </c>
    </row>
    <row r="15" spans="1:8">
      <c r="A15" s="55"/>
      <c r="B15" s="56"/>
      <c r="C15" s="57" t="s">
        <v>24</v>
      </c>
      <c r="D15" s="58">
        <v>580</v>
      </c>
      <c r="E15" s="59">
        <v>580</v>
      </c>
      <c r="F15" s="60">
        <v>438</v>
      </c>
      <c r="G15" s="39">
        <f t="shared" si="1"/>
        <v>0.7551724137931034</v>
      </c>
      <c r="H15" s="40">
        <f t="shared" si="0"/>
        <v>0.7551724137931034</v>
      </c>
    </row>
    <row r="16" spans="1:8">
      <c r="A16" s="55"/>
      <c r="B16" s="56"/>
      <c r="C16" s="61" t="s">
        <v>25</v>
      </c>
      <c r="D16" s="58">
        <v>636</v>
      </c>
      <c r="E16" s="59">
        <v>704</v>
      </c>
      <c r="F16" s="60">
        <v>447</v>
      </c>
      <c r="G16" s="39">
        <f t="shared" si="1"/>
        <v>0.70283018867924529</v>
      </c>
      <c r="H16" s="40">
        <f t="shared" si="0"/>
        <v>0.63494318181818177</v>
      </c>
    </row>
    <row r="17" spans="1:11">
      <c r="A17" s="62"/>
      <c r="B17" s="63"/>
      <c r="C17" s="61" t="s">
        <v>26</v>
      </c>
      <c r="D17" s="58">
        <v>1720</v>
      </c>
      <c r="E17" s="59">
        <v>1760</v>
      </c>
      <c r="F17" s="64">
        <v>1676</v>
      </c>
      <c r="G17" s="39">
        <f t="shared" si="1"/>
        <v>0.97441860465116281</v>
      </c>
      <c r="H17" s="40">
        <f t="shared" si="0"/>
        <v>0.95227272727272727</v>
      </c>
    </row>
    <row r="18" spans="1:11">
      <c r="A18" s="62"/>
      <c r="B18" s="63"/>
      <c r="C18" s="61" t="s">
        <v>27</v>
      </c>
      <c r="D18" s="58">
        <v>978</v>
      </c>
      <c r="E18" s="59">
        <v>918</v>
      </c>
      <c r="F18" s="64">
        <v>535</v>
      </c>
      <c r="G18" s="39">
        <f t="shared" si="1"/>
        <v>0.54703476482617586</v>
      </c>
      <c r="H18" s="40">
        <f t="shared" si="0"/>
        <v>0.58278867102396514</v>
      </c>
      <c r="K18" s="28"/>
    </row>
    <row r="19" spans="1:11">
      <c r="A19" s="62"/>
      <c r="B19" s="63"/>
      <c r="C19" s="61" t="s">
        <v>28</v>
      </c>
      <c r="D19" s="58">
        <v>16588</v>
      </c>
      <c r="E19" s="59">
        <v>17363</v>
      </c>
      <c r="F19" s="64">
        <v>16256</v>
      </c>
      <c r="G19" s="39">
        <f t="shared" si="1"/>
        <v>0.97998553170966962</v>
      </c>
      <c r="H19" s="40">
        <f t="shared" si="0"/>
        <v>0.93624373668144911</v>
      </c>
    </row>
    <row r="20" spans="1:11">
      <c r="A20" s="46" t="s">
        <v>29</v>
      </c>
      <c r="B20" s="47" t="s">
        <v>30</v>
      </c>
      <c r="C20" s="48"/>
      <c r="D20" s="49">
        <f>SUM(D15:D19)</f>
        <v>20502</v>
      </c>
      <c r="E20" s="50">
        <f>SUM(E15:E19)</f>
        <v>21325</v>
      </c>
      <c r="F20" s="51">
        <f>SUM(F15:F19)</f>
        <v>19352</v>
      </c>
      <c r="G20" s="52">
        <f t="shared" si="1"/>
        <v>0.94390791142327579</v>
      </c>
      <c r="H20" s="53">
        <f>F20/E20</f>
        <v>0.90747948417350532</v>
      </c>
    </row>
    <row r="21" spans="1:11" s="67" customFormat="1">
      <c r="A21" s="65"/>
      <c r="B21" s="66"/>
      <c r="C21" s="61" t="s">
        <v>31</v>
      </c>
      <c r="D21" s="58">
        <v>85582</v>
      </c>
      <c r="E21" s="59">
        <v>88280</v>
      </c>
      <c r="F21" s="60">
        <v>83553</v>
      </c>
      <c r="G21" s="39">
        <f>F21/D21</f>
        <v>0.97629174359094206</v>
      </c>
      <c r="H21" s="40">
        <f>F21/E21</f>
        <v>0.94645446307204351</v>
      </c>
    </row>
    <row r="22" spans="1:11" s="67" customFormat="1">
      <c r="A22" s="68"/>
      <c r="B22" s="69" t="s">
        <v>32</v>
      </c>
      <c r="C22" s="70"/>
      <c r="D22" s="71">
        <f>SUM(D21)</f>
        <v>85582</v>
      </c>
      <c r="E22" s="72">
        <f>SUM(E21)</f>
        <v>88280</v>
      </c>
      <c r="F22" s="73">
        <f>SUM(F21)</f>
        <v>83553</v>
      </c>
      <c r="G22" s="52">
        <f>F22/D22</f>
        <v>0.97629174359094206</v>
      </c>
      <c r="H22" s="53">
        <f>F22/E22</f>
        <v>0.94645446307204351</v>
      </c>
    </row>
    <row r="23" spans="1:11">
      <c r="A23" s="74"/>
      <c r="B23" s="45"/>
      <c r="C23" s="45" t="s">
        <v>33</v>
      </c>
      <c r="D23" s="75">
        <v>5171</v>
      </c>
      <c r="E23" s="76">
        <v>4208</v>
      </c>
      <c r="F23" s="77">
        <v>3594</v>
      </c>
      <c r="G23" s="39">
        <f t="shared" si="1"/>
        <v>0.69502997485979501</v>
      </c>
      <c r="H23" s="40">
        <f t="shared" si="0"/>
        <v>0.85408745247148288</v>
      </c>
    </row>
    <row r="24" spans="1:11">
      <c r="A24" s="74"/>
      <c r="B24" s="45"/>
      <c r="C24" s="45" t="s">
        <v>34</v>
      </c>
      <c r="D24" s="75">
        <v>65148</v>
      </c>
      <c r="E24" s="76">
        <v>73426</v>
      </c>
      <c r="F24" s="77">
        <v>73424</v>
      </c>
      <c r="G24" s="39">
        <f t="shared" si="1"/>
        <v>1.1270338306624916</v>
      </c>
      <c r="H24" s="40">
        <f t="shared" si="0"/>
        <v>0.99997276169204374</v>
      </c>
    </row>
    <row r="25" spans="1:11">
      <c r="A25" s="62"/>
      <c r="B25" s="63"/>
      <c r="C25" s="61" t="s">
        <v>35</v>
      </c>
      <c r="D25" s="75">
        <v>25475</v>
      </c>
      <c r="E25" s="76">
        <v>26867</v>
      </c>
      <c r="F25" s="64">
        <v>21904</v>
      </c>
      <c r="G25" s="39">
        <f t="shared" si="1"/>
        <v>0.85982335623159956</v>
      </c>
      <c r="H25" s="40">
        <f t="shared" si="0"/>
        <v>0.81527524472401092</v>
      </c>
    </row>
    <row r="26" spans="1:11">
      <c r="A26" s="78" t="s">
        <v>36</v>
      </c>
      <c r="B26" s="79" t="s">
        <v>37</v>
      </c>
      <c r="C26" s="80"/>
      <c r="D26" s="49">
        <f>SUM(D23:D25)</f>
        <v>95794</v>
      </c>
      <c r="E26" s="50">
        <f>SUM(E23:E25)</f>
        <v>104501</v>
      </c>
      <c r="F26" s="51">
        <f>SUM(F23:F25)</f>
        <v>98922</v>
      </c>
      <c r="G26" s="52">
        <f t="shared" si="1"/>
        <v>1.0326534020919891</v>
      </c>
      <c r="H26" s="53">
        <f>F26/E26</f>
        <v>0.94661295107223853</v>
      </c>
    </row>
    <row r="27" spans="1:11">
      <c r="A27" s="81"/>
      <c r="B27" s="82"/>
      <c r="C27" s="83" t="s">
        <v>38</v>
      </c>
      <c r="D27" s="84">
        <v>2651</v>
      </c>
      <c r="E27" s="85">
        <v>2321</v>
      </c>
      <c r="F27" s="86">
        <v>1261</v>
      </c>
      <c r="G27" s="39">
        <f t="shared" si="1"/>
        <v>0.47566955865711052</v>
      </c>
      <c r="H27" s="40">
        <f t="shared" si="0"/>
        <v>0.54330030159414044</v>
      </c>
    </row>
    <row r="28" spans="1:11">
      <c r="A28" s="74"/>
      <c r="B28" s="87"/>
      <c r="C28" s="88" t="s">
        <v>39</v>
      </c>
      <c r="D28" s="89">
        <v>8715</v>
      </c>
      <c r="E28" s="90">
        <v>3055</v>
      </c>
      <c r="F28" s="91">
        <v>2938</v>
      </c>
      <c r="G28" s="39">
        <f t="shared" si="1"/>
        <v>0.33711990820424553</v>
      </c>
      <c r="H28" s="40">
        <f t="shared" si="0"/>
        <v>0.96170212765957441</v>
      </c>
    </row>
    <row r="29" spans="1:11">
      <c r="A29" s="92"/>
      <c r="B29" s="93"/>
      <c r="C29" s="94" t="s">
        <v>40</v>
      </c>
      <c r="D29" s="89">
        <v>66102</v>
      </c>
      <c r="E29" s="90">
        <v>64973</v>
      </c>
      <c r="F29" s="91">
        <v>58243</v>
      </c>
      <c r="G29" s="39">
        <f t="shared" si="1"/>
        <v>0.88110798462981454</v>
      </c>
      <c r="H29" s="40">
        <f t="shared" si="0"/>
        <v>0.89641851230511138</v>
      </c>
    </row>
    <row r="30" spans="1:11">
      <c r="A30" s="92"/>
      <c r="B30" s="93"/>
      <c r="C30" s="94" t="s">
        <v>41</v>
      </c>
      <c r="D30" s="89">
        <v>224</v>
      </c>
      <c r="E30" s="90">
        <v>224</v>
      </c>
      <c r="F30" s="91">
        <v>65</v>
      </c>
      <c r="G30" s="39">
        <f t="shared" si="1"/>
        <v>0.29017857142857145</v>
      </c>
      <c r="H30" s="40">
        <f t="shared" si="0"/>
        <v>0.29017857142857145</v>
      </c>
    </row>
    <row r="31" spans="1:11">
      <c r="A31" s="78" t="s">
        <v>42</v>
      </c>
      <c r="B31" s="79" t="s">
        <v>43</v>
      </c>
      <c r="C31" s="80"/>
      <c r="D31" s="95">
        <f>SUM(D27:D30)</f>
        <v>77692</v>
      </c>
      <c r="E31" s="96">
        <f>SUM(E27:E30)</f>
        <v>70573</v>
      </c>
      <c r="F31" s="97">
        <f>SUM(F27:F30)</f>
        <v>62507</v>
      </c>
      <c r="G31" s="52">
        <f t="shared" si="1"/>
        <v>0.80454873088606293</v>
      </c>
      <c r="H31" s="53">
        <f>F31/E31</f>
        <v>0.8857069984271605</v>
      </c>
    </row>
    <row r="32" spans="1:11">
      <c r="A32" s="34"/>
      <c r="B32" s="35"/>
      <c r="C32" s="98" t="s">
        <v>44</v>
      </c>
      <c r="D32" s="99">
        <v>60</v>
      </c>
      <c r="E32" s="100">
        <v>60</v>
      </c>
      <c r="F32" s="101">
        <v>38</v>
      </c>
      <c r="G32" s="39">
        <f t="shared" si="1"/>
        <v>0.6333333333333333</v>
      </c>
      <c r="H32" s="40">
        <f t="shared" si="0"/>
        <v>0.6333333333333333</v>
      </c>
    </row>
    <row r="33" spans="1:8">
      <c r="A33" s="102" t="s">
        <v>45</v>
      </c>
      <c r="B33" s="103" t="s">
        <v>46</v>
      </c>
      <c r="C33" s="103"/>
      <c r="D33" s="49">
        <f>SUM(D32:D32)</f>
        <v>60</v>
      </c>
      <c r="E33" s="50">
        <f>SUM(E32:E32)</f>
        <v>60</v>
      </c>
      <c r="F33" s="51">
        <f>SUM(F32:F32)</f>
        <v>38</v>
      </c>
      <c r="G33" s="52">
        <f t="shared" si="1"/>
        <v>0.6333333333333333</v>
      </c>
      <c r="H33" s="53">
        <f>F33/E33</f>
        <v>0.6333333333333333</v>
      </c>
    </row>
    <row r="34" spans="1:8">
      <c r="A34" s="62"/>
      <c r="B34" s="28"/>
      <c r="C34" s="45" t="s">
        <v>47</v>
      </c>
      <c r="D34" s="75">
        <v>2075</v>
      </c>
      <c r="E34" s="76">
        <v>2411</v>
      </c>
      <c r="F34" s="77">
        <v>2349</v>
      </c>
      <c r="G34" s="39">
        <f t="shared" si="1"/>
        <v>1.1320481927710844</v>
      </c>
      <c r="H34" s="40">
        <f t="shared" si="0"/>
        <v>0.97428452924097886</v>
      </c>
    </row>
    <row r="35" spans="1:8">
      <c r="A35" s="104"/>
      <c r="B35" s="105"/>
      <c r="C35" s="106" t="s">
        <v>48</v>
      </c>
      <c r="D35" s="107">
        <v>0</v>
      </c>
      <c r="E35" s="108">
        <v>4</v>
      </c>
      <c r="F35" s="109">
        <v>3</v>
      </c>
      <c r="G35" s="110">
        <v>0</v>
      </c>
      <c r="H35" s="111">
        <f t="shared" si="0"/>
        <v>0.75</v>
      </c>
    </row>
    <row r="36" spans="1:8">
      <c r="A36" s="46" t="s">
        <v>49</v>
      </c>
      <c r="B36" s="47" t="s">
        <v>50</v>
      </c>
      <c r="C36" s="48"/>
      <c r="D36" s="49">
        <f>D34</f>
        <v>2075</v>
      </c>
      <c r="E36" s="50">
        <f>E34</f>
        <v>2411</v>
      </c>
      <c r="F36" s="51">
        <f>F34</f>
        <v>2349</v>
      </c>
      <c r="G36" s="52">
        <f t="shared" si="1"/>
        <v>1.1320481927710844</v>
      </c>
      <c r="H36" s="53">
        <f>F36/E36</f>
        <v>0.97428452924097886</v>
      </c>
    </row>
    <row r="37" spans="1:8" ht="13.5" thickBot="1">
      <c r="A37" s="78" t="s">
        <v>51</v>
      </c>
      <c r="B37" s="79" t="s">
        <v>52</v>
      </c>
      <c r="C37" s="80"/>
      <c r="D37" s="95">
        <v>892</v>
      </c>
      <c r="E37" s="96">
        <v>403</v>
      </c>
      <c r="F37" s="97">
        <v>0</v>
      </c>
      <c r="G37" s="112">
        <f t="shared" si="1"/>
        <v>0</v>
      </c>
      <c r="H37" s="113">
        <f>F37/E37</f>
        <v>0</v>
      </c>
    </row>
    <row r="38" spans="1:8" ht="13.5" thickBot="1">
      <c r="A38" s="114" t="s">
        <v>53</v>
      </c>
      <c r="B38" s="115"/>
      <c r="C38" s="116"/>
      <c r="D38" s="117">
        <f>D12+D14+D20+D22+D26+D31+D33+D36+D37</f>
        <v>334616</v>
      </c>
      <c r="E38" s="117">
        <f>E12+E14+E20+E22+E26+E31+E33+E36+E37</f>
        <v>347468</v>
      </c>
      <c r="F38" s="118">
        <f>F12+F14+F20+F22+F26+F31+F33+F36+F37</f>
        <v>324219</v>
      </c>
      <c r="G38" s="119">
        <f t="shared" si="1"/>
        <v>0.96892856288999929</v>
      </c>
      <c r="H38" s="120">
        <f>F38/E38</f>
        <v>0.93309024140352492</v>
      </c>
    </row>
    <row r="39" spans="1:8">
      <c r="A39" s="121" t="s">
        <v>54</v>
      </c>
      <c r="B39" s="122"/>
      <c r="C39" s="123"/>
      <c r="D39" s="124"/>
      <c r="E39" s="125"/>
      <c r="F39" s="126"/>
      <c r="G39" s="125"/>
      <c r="H39" s="127"/>
    </row>
    <row r="40" spans="1:8">
      <c r="A40" s="62" t="s">
        <v>19</v>
      </c>
      <c r="B40" s="28" t="s">
        <v>55</v>
      </c>
      <c r="C40" s="94"/>
      <c r="D40" s="89">
        <v>7137</v>
      </c>
      <c r="E40" s="90">
        <v>15138</v>
      </c>
      <c r="F40" s="91">
        <v>14934</v>
      </c>
      <c r="G40" s="39">
        <f>F40/D40</f>
        <v>2.092475830180748</v>
      </c>
      <c r="H40" s="40">
        <f t="shared" ref="H40:H51" si="2">F40/E40</f>
        <v>0.98652397938961556</v>
      </c>
    </row>
    <row r="41" spans="1:8">
      <c r="A41" s="62"/>
      <c r="B41" s="128"/>
      <c r="C41" s="129" t="s">
        <v>56</v>
      </c>
      <c r="D41" s="130">
        <v>0</v>
      </c>
      <c r="E41" s="131">
        <v>1439</v>
      </c>
      <c r="F41" s="132">
        <v>1325</v>
      </c>
      <c r="G41" s="133">
        <v>0</v>
      </c>
      <c r="H41" s="111">
        <f t="shared" si="2"/>
        <v>0.92077831827658096</v>
      </c>
    </row>
    <row r="42" spans="1:8">
      <c r="A42" s="62" t="s">
        <v>22</v>
      </c>
      <c r="B42" s="28" t="s">
        <v>57</v>
      </c>
      <c r="C42" s="94"/>
      <c r="D42" s="89">
        <v>0</v>
      </c>
      <c r="E42" s="90">
        <v>60</v>
      </c>
      <c r="F42" s="91">
        <v>60</v>
      </c>
      <c r="G42" s="39">
        <v>0</v>
      </c>
      <c r="H42" s="40">
        <f t="shared" si="2"/>
        <v>1</v>
      </c>
    </row>
    <row r="43" spans="1:8">
      <c r="A43" s="62"/>
      <c r="B43" s="28"/>
      <c r="C43" s="129" t="s">
        <v>56</v>
      </c>
      <c r="D43" s="130">
        <v>0</v>
      </c>
      <c r="E43" s="131">
        <v>42</v>
      </c>
      <c r="F43" s="132">
        <v>42</v>
      </c>
      <c r="G43" s="133">
        <v>0</v>
      </c>
      <c r="H43" s="111">
        <f>F43/E43</f>
        <v>1</v>
      </c>
    </row>
    <row r="44" spans="1:8">
      <c r="A44" s="62" t="s">
        <v>29</v>
      </c>
      <c r="B44" s="134" t="s">
        <v>58</v>
      </c>
      <c r="C44" s="94"/>
      <c r="D44" s="89">
        <v>0</v>
      </c>
      <c r="E44" s="90">
        <v>514</v>
      </c>
      <c r="F44" s="91">
        <v>455</v>
      </c>
      <c r="G44" s="39">
        <v>0</v>
      </c>
      <c r="H44" s="40">
        <f t="shared" si="2"/>
        <v>0.88521400778210113</v>
      </c>
    </row>
    <row r="45" spans="1:8">
      <c r="A45" s="62" t="s">
        <v>36</v>
      </c>
      <c r="B45" s="57" t="s">
        <v>59</v>
      </c>
      <c r="C45" s="94"/>
      <c r="D45" s="89">
        <v>57165</v>
      </c>
      <c r="E45" s="90">
        <v>115016</v>
      </c>
      <c r="F45" s="91">
        <v>105533</v>
      </c>
      <c r="G45" s="39">
        <f t="shared" ref="G45:G50" si="3">F45/D45</f>
        <v>1.8461121315490248</v>
      </c>
      <c r="H45" s="40">
        <f t="shared" si="2"/>
        <v>0.9175506016554219</v>
      </c>
    </row>
    <row r="46" spans="1:8">
      <c r="A46" s="62"/>
      <c r="B46" s="57"/>
      <c r="C46" s="129" t="s">
        <v>56</v>
      </c>
      <c r="D46" s="130">
        <v>0</v>
      </c>
      <c r="E46" s="131">
        <v>86060</v>
      </c>
      <c r="F46" s="132">
        <v>77801</v>
      </c>
      <c r="G46" s="110">
        <v>0</v>
      </c>
      <c r="H46" s="111">
        <f t="shared" si="2"/>
        <v>0.90403207064838487</v>
      </c>
    </row>
    <row r="47" spans="1:8">
      <c r="A47" s="135" t="s">
        <v>42</v>
      </c>
      <c r="B47" s="136" t="s">
        <v>60</v>
      </c>
      <c r="C47" s="137"/>
      <c r="D47" s="89">
        <v>8500</v>
      </c>
      <c r="E47" s="90">
        <v>12441</v>
      </c>
      <c r="F47" s="91">
        <v>12364</v>
      </c>
      <c r="G47" s="39">
        <f t="shared" si="3"/>
        <v>1.4545882352941177</v>
      </c>
      <c r="H47" s="40">
        <f t="shared" si="2"/>
        <v>0.99381078691423519</v>
      </c>
    </row>
    <row r="48" spans="1:8">
      <c r="A48" s="135"/>
      <c r="B48" s="136"/>
      <c r="C48" s="129" t="s">
        <v>56</v>
      </c>
      <c r="D48" s="130">
        <v>0</v>
      </c>
      <c r="E48" s="131">
        <v>6157</v>
      </c>
      <c r="F48" s="132">
        <v>6157</v>
      </c>
      <c r="G48" s="133">
        <v>0</v>
      </c>
      <c r="H48" s="111">
        <f t="shared" si="2"/>
        <v>1</v>
      </c>
    </row>
    <row r="49" spans="1:8">
      <c r="A49" s="135"/>
      <c r="B49" s="136" t="s">
        <v>61</v>
      </c>
      <c r="C49" s="136"/>
      <c r="D49" s="89">
        <v>4000</v>
      </c>
      <c r="E49" s="90">
        <v>0</v>
      </c>
      <c r="F49" s="91">
        <v>0</v>
      </c>
      <c r="G49" s="39">
        <f t="shared" si="3"/>
        <v>0</v>
      </c>
      <c r="H49" s="40">
        <v>0</v>
      </c>
    </row>
    <row r="50" spans="1:8">
      <c r="A50" s="46"/>
      <c r="B50" s="47" t="s">
        <v>62</v>
      </c>
      <c r="C50" s="48"/>
      <c r="D50" s="49">
        <f>D40+D45+D47+D49</f>
        <v>76802</v>
      </c>
      <c r="E50" s="50">
        <f>E40+E42+E44+E45+E47+E49</f>
        <v>143169</v>
      </c>
      <c r="F50" s="50">
        <f>F40+F42+F44+F45+F47+F49</f>
        <v>133346</v>
      </c>
      <c r="G50" s="52">
        <f t="shared" si="3"/>
        <v>1.7362308273222051</v>
      </c>
      <c r="H50" s="53">
        <f>F50/E50</f>
        <v>0.93138877829697775</v>
      </c>
    </row>
    <row r="51" spans="1:8">
      <c r="A51" s="138" t="s">
        <v>63</v>
      </c>
      <c r="B51" s="139"/>
      <c r="C51" s="139"/>
      <c r="D51" s="89">
        <v>0</v>
      </c>
      <c r="E51" s="90">
        <v>3004</v>
      </c>
      <c r="F51" s="91">
        <v>2986</v>
      </c>
      <c r="G51" s="39">
        <v>0</v>
      </c>
      <c r="H51" s="40">
        <f t="shared" si="2"/>
        <v>0.99400798934753665</v>
      </c>
    </row>
    <row r="52" spans="1:8" ht="13.5" thickBot="1">
      <c r="A52" s="140" t="s">
        <v>64</v>
      </c>
      <c r="B52" s="141"/>
      <c r="C52" s="141"/>
      <c r="D52" s="142">
        <f>D50+D51</f>
        <v>76802</v>
      </c>
      <c r="E52" s="143">
        <f>E50+E51</f>
        <v>146173</v>
      </c>
      <c r="F52" s="144">
        <f>F50+F51</f>
        <v>136332</v>
      </c>
      <c r="G52" s="145">
        <f>F52/D52</f>
        <v>1.7751100231764798</v>
      </c>
      <c r="H52" s="146">
        <f>F52/E52</f>
        <v>0.93267566513651634</v>
      </c>
    </row>
    <row r="53" spans="1:8" ht="13.5" thickBot="1">
      <c r="A53" s="147" t="s">
        <v>65</v>
      </c>
      <c r="B53" s="148"/>
      <c r="C53" s="148"/>
      <c r="D53" s="149">
        <f>D38+D52</f>
        <v>411418</v>
      </c>
      <c r="E53" s="150">
        <f>E38+E52</f>
        <v>493641</v>
      </c>
      <c r="F53" s="151">
        <f>F38+F52</f>
        <v>460551</v>
      </c>
      <c r="G53" s="119">
        <f>F53/D53</f>
        <v>1.1194235546330009</v>
      </c>
      <c r="H53" s="152">
        <f>F53/E53</f>
        <v>0.93296748041592981</v>
      </c>
    </row>
    <row r="54" spans="1:8">
      <c r="A54" s="153"/>
      <c r="B54" s="154"/>
      <c r="C54" s="154"/>
      <c r="D54" s="155"/>
      <c r="E54" s="155"/>
      <c r="F54" s="155"/>
      <c r="G54" s="155"/>
      <c r="H54" s="155"/>
    </row>
    <row r="55" spans="1:8">
      <c r="A55" s="156"/>
      <c r="B55" s="45"/>
      <c r="C55" s="57" t="s">
        <v>66</v>
      </c>
      <c r="D55" s="157">
        <v>366333</v>
      </c>
      <c r="E55" s="158"/>
      <c r="F55" s="159"/>
      <c r="G55" s="159"/>
      <c r="H55" s="159"/>
    </row>
    <row r="56" spans="1:8">
      <c r="A56" s="156"/>
      <c r="B56" s="45"/>
      <c r="C56" s="57" t="s">
        <v>67</v>
      </c>
      <c r="D56" s="157">
        <v>352101</v>
      </c>
      <c r="E56" s="159"/>
      <c r="F56" s="159"/>
      <c r="G56" s="159"/>
      <c r="H56" s="159"/>
    </row>
    <row r="57" spans="1:8">
      <c r="A57" s="156"/>
      <c r="B57" s="45"/>
      <c r="C57" s="57" t="s">
        <v>68</v>
      </c>
      <c r="D57" s="159">
        <f>D55-D56</f>
        <v>14232</v>
      </c>
      <c r="E57" s="159"/>
      <c r="F57" s="159"/>
      <c r="G57" s="159"/>
      <c r="H57" s="159"/>
    </row>
    <row r="58" spans="1:8">
      <c r="A58" s="156"/>
      <c r="B58" s="45"/>
      <c r="C58" s="45"/>
      <c r="D58" s="159"/>
      <c r="E58" s="159"/>
      <c r="F58" s="159"/>
      <c r="G58" s="159"/>
      <c r="H58" s="159"/>
    </row>
    <row r="59" spans="1:8">
      <c r="A59" s="156"/>
      <c r="B59" s="45"/>
      <c r="C59" s="45"/>
      <c r="D59" s="159"/>
      <c r="E59" s="159"/>
      <c r="F59" s="159"/>
      <c r="G59" s="159"/>
      <c r="H59" s="159"/>
    </row>
    <row r="60" spans="1:8" ht="14.1" customHeight="1">
      <c r="A60" s="160"/>
      <c r="B60" s="160"/>
      <c r="C60" s="160"/>
      <c r="D60" s="161"/>
      <c r="E60" s="162"/>
      <c r="F60" s="163"/>
    </row>
    <row r="61" spans="1:8" ht="14.1" customHeight="1">
      <c r="A61" s="160"/>
      <c r="B61" s="160"/>
      <c r="C61" s="160"/>
      <c r="D61" s="164"/>
      <c r="E61" s="164"/>
      <c r="F61" s="45"/>
      <c r="G61" s="165"/>
      <c r="H61" s="165"/>
    </row>
    <row r="62" spans="1:8" ht="14.1" customHeight="1">
      <c r="A62" s="67"/>
      <c r="B62" s="67"/>
      <c r="C62" s="160"/>
      <c r="D62" s="166"/>
      <c r="E62" s="166"/>
      <c r="F62" s="67"/>
    </row>
    <row r="63" spans="1:8" ht="14.1" customHeight="1">
      <c r="A63" s="67"/>
      <c r="B63" s="67"/>
      <c r="C63" s="67"/>
      <c r="D63" s="67"/>
      <c r="E63" s="67"/>
      <c r="F63" s="67"/>
    </row>
    <row r="64" spans="1:8" ht="14.1" customHeight="1">
      <c r="A64" s="67"/>
      <c r="B64" s="67"/>
      <c r="C64" s="160"/>
      <c r="D64" s="161"/>
      <c r="E64" s="67"/>
      <c r="F64" s="67"/>
    </row>
    <row r="65" spans="1:6" ht="14.1" customHeight="1">
      <c r="A65" s="67"/>
      <c r="B65" s="67"/>
      <c r="C65" s="160"/>
      <c r="D65" s="164"/>
      <c r="E65" s="67"/>
      <c r="F65" s="67"/>
    </row>
    <row r="66" spans="1:6" ht="14.1" customHeight="1">
      <c r="A66" s="67"/>
      <c r="B66" s="67"/>
      <c r="C66" s="160"/>
      <c r="D66" s="166"/>
      <c r="E66" s="67"/>
      <c r="F66" s="67"/>
    </row>
    <row r="67" spans="1:6" ht="14.1" customHeight="1">
      <c r="A67" s="67"/>
      <c r="B67" s="67"/>
      <c r="C67" s="67"/>
      <c r="D67" s="67"/>
      <c r="E67" s="67"/>
      <c r="F67" s="67"/>
    </row>
    <row r="68" spans="1:6" ht="14.1" customHeight="1">
      <c r="A68" s="67"/>
      <c r="B68" s="67"/>
      <c r="C68" s="160"/>
      <c r="D68" s="161"/>
      <c r="E68" s="67"/>
      <c r="F68" s="67"/>
    </row>
    <row r="69" spans="1:6" ht="14.1" customHeight="1">
      <c r="A69" s="67"/>
      <c r="B69" s="67"/>
      <c r="C69" s="160"/>
      <c r="D69" s="164"/>
      <c r="E69" s="67"/>
      <c r="F69" s="67"/>
    </row>
    <row r="70" spans="1:6" ht="14.1" customHeight="1">
      <c r="A70" s="67"/>
      <c r="B70" s="67"/>
      <c r="C70" s="160"/>
      <c r="D70" s="166"/>
      <c r="E70" s="67"/>
      <c r="F70" s="67"/>
    </row>
    <row r="71" spans="1:6" ht="14.1" customHeight="1">
      <c r="A71" s="67"/>
      <c r="B71" s="67"/>
      <c r="C71" s="67"/>
      <c r="D71" s="67"/>
      <c r="E71" s="67"/>
      <c r="F71" s="67"/>
    </row>
    <row r="72" spans="1:6" ht="14.1" customHeight="1">
      <c r="A72" s="67"/>
      <c r="B72" s="67"/>
      <c r="C72" s="160"/>
      <c r="D72" s="161"/>
      <c r="E72" s="67"/>
      <c r="F72" s="67"/>
    </row>
    <row r="73" spans="1:6" ht="14.1" customHeight="1">
      <c r="A73" s="67"/>
      <c r="B73" s="67"/>
      <c r="C73" s="160"/>
      <c r="D73" s="164"/>
      <c r="E73" s="67"/>
      <c r="F73" s="67"/>
    </row>
    <row r="74" spans="1:6" ht="14.1" customHeight="1">
      <c r="A74" s="67"/>
      <c r="B74" s="67"/>
      <c r="C74" s="160"/>
      <c r="D74" s="166"/>
      <c r="E74" s="67"/>
      <c r="F74" s="67"/>
    </row>
    <row r="75" spans="1:6" ht="14.1" customHeight="1">
      <c r="A75" s="67"/>
      <c r="B75" s="67"/>
      <c r="C75" s="67"/>
      <c r="D75" s="67"/>
      <c r="E75" s="67"/>
      <c r="F75" s="67"/>
    </row>
    <row r="76" spans="1:6" ht="14.1" customHeight="1">
      <c r="A76" s="67"/>
      <c r="B76" s="67"/>
      <c r="C76" s="160"/>
      <c r="D76" s="161"/>
      <c r="E76" s="67"/>
      <c r="F76" s="67"/>
    </row>
    <row r="77" spans="1:6" ht="14.1" customHeight="1">
      <c r="A77" s="67"/>
      <c r="B77" s="67"/>
      <c r="C77" s="160"/>
      <c r="D77" s="164"/>
      <c r="E77" s="67"/>
      <c r="F77" s="67"/>
    </row>
    <row r="78" spans="1:6" ht="14.1" customHeight="1">
      <c r="A78" s="67"/>
      <c r="B78" s="67"/>
      <c r="C78" s="160"/>
      <c r="D78" s="166"/>
      <c r="E78" s="67"/>
      <c r="F78" s="67"/>
    </row>
    <row r="79" spans="1:6" ht="14.1" customHeight="1">
      <c r="A79" s="67"/>
      <c r="B79" s="67"/>
      <c r="C79" s="67"/>
      <c r="D79" s="67"/>
      <c r="E79" s="67"/>
      <c r="F79" s="67"/>
    </row>
    <row r="80" spans="1:6" ht="14.1" customHeight="1">
      <c r="A80" s="67"/>
      <c r="B80" s="67"/>
      <c r="C80" s="160"/>
      <c r="D80" s="161"/>
      <c r="E80" s="67"/>
      <c r="F80" s="67"/>
    </row>
    <row r="81" spans="1:6" ht="14.1" customHeight="1">
      <c r="A81" s="67"/>
      <c r="B81" s="67"/>
      <c r="C81" s="160"/>
      <c r="D81" s="164"/>
      <c r="E81" s="67"/>
      <c r="F81" s="67"/>
    </row>
    <row r="82" spans="1:6" ht="14.1" customHeight="1">
      <c r="A82" s="67"/>
      <c r="B82" s="67"/>
      <c r="C82" s="160"/>
      <c r="D82" s="166"/>
      <c r="E82" s="67"/>
      <c r="F82" s="67"/>
    </row>
    <row r="83" spans="1:6" ht="14.1" customHeight="1">
      <c r="A83" s="67"/>
      <c r="B83" s="67"/>
      <c r="C83" s="67"/>
      <c r="D83" s="67"/>
      <c r="E83" s="67"/>
      <c r="F83" s="67"/>
    </row>
    <row r="84" spans="1:6" ht="14.1" customHeight="1">
      <c r="A84" s="67"/>
      <c r="B84" s="67"/>
      <c r="C84" s="67"/>
      <c r="D84" s="67"/>
      <c r="E84" s="67"/>
      <c r="F84" s="67"/>
    </row>
    <row r="85" spans="1:6" ht="14.1" customHeight="1">
      <c r="A85" s="67"/>
      <c r="B85" s="67"/>
      <c r="C85" s="67"/>
      <c r="D85" s="67"/>
      <c r="E85" s="67"/>
      <c r="F85" s="67"/>
    </row>
    <row r="86" spans="1:6">
      <c r="A86" s="67"/>
      <c r="B86" s="67"/>
      <c r="C86" s="67"/>
      <c r="D86" s="67"/>
      <c r="E86" s="67"/>
      <c r="F86" s="67"/>
    </row>
    <row r="87" spans="1:6">
      <c r="A87" s="67"/>
      <c r="B87" s="67"/>
      <c r="C87" s="67"/>
      <c r="D87" s="67"/>
      <c r="E87" s="67"/>
      <c r="F87" s="67"/>
    </row>
  </sheetData>
  <mergeCells count="2">
    <mergeCell ref="A2:D2"/>
    <mergeCell ref="E2:H2"/>
  </mergeCells>
  <pageMargins left="0.56000000000000005" right="0.24" top="0.63" bottom="0.47" header="0.38" footer="0.28000000000000003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Výdaje tab. č. 2</vt:lpstr>
    </vt:vector>
  </TitlesOfParts>
  <Company>umobmoap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pc2011</dc:creator>
  <cp:lastModifiedBy>pc2011</cp:lastModifiedBy>
  <dcterms:created xsi:type="dcterms:W3CDTF">2014-06-20T07:27:56Z</dcterms:created>
  <dcterms:modified xsi:type="dcterms:W3CDTF">2014-06-20T07:28:20Z</dcterms:modified>
</cp:coreProperties>
</file>