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635" windowHeight="12015"/>
  </bookViews>
  <sheets>
    <sheet name="P a V z náj.bytů tab.č.6" sheetId="1" r:id="rId1"/>
  </sheets>
  <externalReferences>
    <externalReference r:id="rId2"/>
    <externalReference r:id="rId3"/>
  </externalReferences>
  <definedNames>
    <definedName name="dates">[1]číselník!$B$42:$C$54</definedName>
    <definedName name="Print_Area">#REF!</definedName>
  </definedNames>
  <calcPr calcId="125725"/>
</workbook>
</file>

<file path=xl/calcChain.xml><?xml version="1.0" encoding="utf-8"?>
<calcChain xmlns="http://schemas.openxmlformats.org/spreadsheetml/2006/main">
  <c r="C48" i="1"/>
  <c r="C46"/>
  <c r="C41"/>
  <c r="C39" s="1"/>
  <c r="C60" s="1"/>
  <c r="C64" s="1"/>
  <c r="C25"/>
  <c r="C12"/>
  <c r="C9"/>
  <c r="C5"/>
  <c r="C28" s="1"/>
  <c r="C66" l="1"/>
  <c r="C62"/>
</calcChain>
</file>

<file path=xl/sharedStrings.xml><?xml version="1.0" encoding="utf-8"?>
<sst xmlns="http://schemas.openxmlformats.org/spreadsheetml/2006/main" count="54" uniqueCount="49">
  <si>
    <t>Přehled příjmů a výdajů v oblasti bytového fondu za rok 2012 (v tis. Kč)</t>
  </si>
  <si>
    <t>tabulka č. 6</t>
  </si>
  <si>
    <t xml:space="preserve">P Ř Í J M Y </t>
  </si>
  <si>
    <t>Částka</t>
  </si>
  <si>
    <t>Úsek ubytovna Božkova</t>
  </si>
  <si>
    <t>Příjmy z poskytování služeb</t>
  </si>
  <si>
    <t>Přijaté nekapitálové příspěvky a náhrady</t>
  </si>
  <si>
    <t>Úsek privatizace domovního a bytového fondu</t>
  </si>
  <si>
    <t>Příjmy z prodeje ostatních nemovitostí a jejich částí</t>
  </si>
  <si>
    <t>Úsek správy domovního a bytového fondu</t>
  </si>
  <si>
    <t>Příjmy z poskytování služeb:</t>
  </si>
  <si>
    <t>příjem záloh na služby</t>
  </si>
  <si>
    <t>příjem přeplatků z VS - nájemníci</t>
  </si>
  <si>
    <t>příjem přeplatků z VS - SVJ</t>
  </si>
  <si>
    <t>Příjmy z pronájmu ost. nemovitostí a jejich částí:</t>
  </si>
  <si>
    <t xml:space="preserve">příjmy z pronájmu  </t>
  </si>
  <si>
    <t>poplatky z prodlení</t>
  </si>
  <si>
    <t>úroky z prodlení</t>
  </si>
  <si>
    <t>Přijaté pojistné náhrady</t>
  </si>
  <si>
    <t>Ostatní nahodilé příjmy</t>
  </si>
  <si>
    <t xml:space="preserve">Úsek financí a rozpočtu </t>
  </si>
  <si>
    <t>Příjmy z pronájmu ostatních nemovitostí a jejich částí</t>
  </si>
  <si>
    <t>P Ř Í J M Y  C E L K E M</t>
  </si>
  <si>
    <t xml:space="preserve">V Ý D A J E </t>
  </si>
  <si>
    <t>Úsek - neinvestiční příspěvek Technickým službám MOaP</t>
  </si>
  <si>
    <t xml:space="preserve">Úsek - investice a opravy </t>
  </si>
  <si>
    <t>Úsek - ubytovna Božkova</t>
  </si>
  <si>
    <t>(energie, nákup materiálu, nákup drobného hmotného majetku, opravy a údržba)</t>
  </si>
  <si>
    <t>30% slevy z kupní ceny bytových jednotek</t>
  </si>
  <si>
    <t xml:space="preserve">Opravy a údržba, nákup drobného materiálu </t>
  </si>
  <si>
    <t>Služby vlastníka (deratizace, havarijní služba, revize, čištění kanalizace, soudní stěhování, ostraha)</t>
  </si>
  <si>
    <t>Ostatní výdaje (úklid veř. prostor, projekty a posudky, náklady soudu, ostatní)</t>
  </si>
  <si>
    <t>Výdaje na volné byty (opravy a spotřeba energií)</t>
  </si>
  <si>
    <t>Energie (studená voda, teplo, plyn, elektrická energie)</t>
  </si>
  <si>
    <t>Ostatní výdaje na provoz - poštovné</t>
  </si>
  <si>
    <t xml:space="preserve">Výplata záloh pro SVJ - služby, FO a náklady spojené se správou </t>
  </si>
  <si>
    <t>Zaplacené sankce</t>
  </si>
  <si>
    <t xml:space="preserve">Soudní poplatky, nákup kolků </t>
  </si>
  <si>
    <t xml:space="preserve">Výplata přeplatků z VS - nájemnici </t>
  </si>
  <si>
    <t>Výplata přeplatků z VS - SVJ</t>
  </si>
  <si>
    <t xml:space="preserve">Vratky nájmů a služeb z minulých let </t>
  </si>
  <si>
    <t>(vratky exekučních splátek nájemného po zemřelých)</t>
  </si>
  <si>
    <t xml:space="preserve">Náklady na správu </t>
  </si>
  <si>
    <t xml:space="preserve">(výdaje na platy vč. pojistného na soc. a zdrav. pojištění - 22 zaměstnanců podílející se na správě domovního a bytového fondu </t>
  </si>
  <si>
    <t>V Ý D A J E  C E L K E M</t>
  </si>
  <si>
    <t>Rozdíl      P Ř Í J M Y  -  V Ý D A J E</t>
  </si>
  <si>
    <t>Kapitálové výdaje</t>
  </si>
  <si>
    <t xml:space="preserve">V Ý D A J E  C E L K E M   (vč. kapitálových výdajů) </t>
  </si>
  <si>
    <t>Rozdíl      P Ř Í J M Y  -  V Ý D A J E  (vč. kapitálových výdajů)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</si>
</sst>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1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9" fillId="7" borderId="0" applyNumberFormat="0" applyBorder="0" applyAlignment="0" applyProtection="0"/>
    <xf numFmtId="0" fontId="10" fillId="24" borderId="22" applyNumberFormat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0" borderId="23" applyNumberFormat="0" applyFill="0" applyAlignment="0" applyProtection="0"/>
    <xf numFmtId="0" fontId="14" fillId="0" borderId="24" applyNumberFormat="0" applyFill="0" applyAlignment="0" applyProtection="0"/>
    <xf numFmtId="0" fontId="15" fillId="0" borderId="25" applyNumberFormat="0" applyFill="0" applyAlignment="0" applyProtection="0"/>
    <xf numFmtId="0" fontId="15" fillId="0" borderId="0" applyNumberFormat="0" applyFill="0" applyBorder="0" applyAlignment="0" applyProtection="0"/>
    <xf numFmtId="0" fontId="16" fillId="25" borderId="26" applyNumberFormat="0" applyAlignment="0" applyProtection="0"/>
    <xf numFmtId="0" fontId="17" fillId="11" borderId="22" applyNumberFormat="0" applyAlignment="0" applyProtection="0"/>
    <xf numFmtId="0" fontId="18" fillId="0" borderId="27" applyNumberFormat="0" applyFill="0" applyAlignment="0" applyProtection="0"/>
    <xf numFmtId="0" fontId="19" fillId="26" borderId="0" applyNumberFormat="0" applyBorder="0" applyAlignment="0" applyProtection="0"/>
    <xf numFmtId="0" fontId="20" fillId="0" borderId="0"/>
    <xf numFmtId="0" fontId="1" fillId="27" borderId="28" applyNumberFormat="0" applyFont="0" applyAlignment="0" applyProtection="0"/>
    <xf numFmtId="0" fontId="22" fillId="24" borderId="29" applyNumberFormat="0" applyAlignment="0" applyProtection="0"/>
    <xf numFmtId="0" fontId="23" fillId="0" borderId="0" applyNumberFormat="0" applyFill="0" applyBorder="0" applyAlignment="0" applyProtection="0"/>
    <xf numFmtId="0" fontId="24" fillId="0" borderId="30" applyNumberFormat="0" applyFill="0" applyAlignment="0" applyProtection="0"/>
    <xf numFmtId="0" fontId="25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1" applyFont="1" applyAlignment="1"/>
    <xf numFmtId="0" fontId="1" fillId="0" borderId="0" xfId="1"/>
    <xf numFmtId="0" fontId="3" fillId="2" borderId="0" xfId="1" applyFont="1" applyFill="1" applyAlignment="1">
      <alignment horizontal="left"/>
    </xf>
    <xf numFmtId="0" fontId="4" fillId="0" borderId="1" xfId="1" applyFont="1" applyBorder="1" applyAlignment="1">
      <alignment horizontal="right"/>
    </xf>
    <xf numFmtId="0" fontId="4" fillId="3" borderId="2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horizontal="center" vertical="center" wrapText="1"/>
    </xf>
    <xf numFmtId="0" fontId="4" fillId="4" borderId="4" xfId="1" applyFont="1" applyFill="1" applyBorder="1"/>
    <xf numFmtId="3" fontId="4" fillId="4" borderId="5" xfId="1" applyNumberFormat="1" applyFont="1" applyFill="1" applyBorder="1"/>
    <xf numFmtId="0" fontId="5" fillId="0" borderId="6" xfId="1" applyFont="1" applyBorder="1"/>
    <xf numFmtId="3" fontId="5" fillId="0" borderId="7" xfId="1" applyNumberFormat="1" applyFont="1" applyBorder="1"/>
    <xf numFmtId="0" fontId="5" fillId="0" borderId="8" xfId="1" applyFont="1" applyBorder="1"/>
    <xf numFmtId="3" fontId="5" fillId="0" borderId="9" xfId="1" applyNumberFormat="1" applyFont="1" applyBorder="1"/>
    <xf numFmtId="0" fontId="1" fillId="0" borderId="10" xfId="1" applyBorder="1"/>
    <xf numFmtId="3" fontId="5" fillId="0" borderId="11" xfId="1" applyNumberFormat="1" applyFont="1" applyBorder="1"/>
    <xf numFmtId="0" fontId="4" fillId="0" borderId="12" xfId="1" applyFont="1" applyBorder="1"/>
    <xf numFmtId="0" fontId="5" fillId="0" borderId="6" xfId="1" applyFont="1" applyBorder="1" applyAlignment="1">
      <alignment horizontal="left" indent="4"/>
    </xf>
    <xf numFmtId="0" fontId="5" fillId="0" borderId="12" xfId="1" applyFont="1" applyBorder="1"/>
    <xf numFmtId="3" fontId="5" fillId="4" borderId="5" xfId="1" applyNumberFormat="1" applyFont="1" applyFill="1" applyBorder="1"/>
    <xf numFmtId="0" fontId="4" fillId="3" borderId="13" xfId="1" applyFont="1" applyFill="1" applyBorder="1" applyAlignment="1">
      <alignment horizontal="left" vertical="center"/>
    </xf>
    <xf numFmtId="3" fontId="4" fillId="3" borderId="14" xfId="1" applyNumberFormat="1" applyFont="1" applyFill="1" applyBorder="1" applyAlignment="1">
      <alignment vertical="center"/>
    </xf>
    <xf numFmtId="0" fontId="5" fillId="0" borderId="0" xfId="1" applyFont="1"/>
    <xf numFmtId="3" fontId="5" fillId="0" borderId="0" xfId="1" applyNumberFormat="1" applyFont="1"/>
    <xf numFmtId="0" fontId="4" fillId="4" borderId="13" xfId="1" applyFont="1" applyFill="1" applyBorder="1" applyAlignment="1">
      <alignment horizontal="left" vertical="center"/>
    </xf>
    <xf numFmtId="3" fontId="4" fillId="4" borderId="14" xfId="1" applyNumberFormat="1" applyFont="1" applyFill="1" applyBorder="1"/>
    <xf numFmtId="0" fontId="4" fillId="4" borderId="2" xfId="1" applyFont="1" applyFill="1" applyBorder="1"/>
    <xf numFmtId="3" fontId="4" fillId="4" borderId="3" xfId="1" applyNumberFormat="1" applyFont="1" applyFill="1" applyBorder="1"/>
    <xf numFmtId="0" fontId="4" fillId="4" borderId="4" xfId="1" applyFont="1" applyFill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3" fontId="5" fillId="0" borderId="16" xfId="1" applyNumberFormat="1" applyFont="1" applyBorder="1"/>
    <xf numFmtId="0" fontId="4" fillId="0" borderId="17" xfId="1" applyFont="1" applyBorder="1" applyAlignment="1">
      <alignment horizontal="left" vertical="center"/>
    </xf>
    <xf numFmtId="3" fontId="5" fillId="0" borderId="18" xfId="1" applyNumberFormat="1" applyFont="1" applyBorder="1"/>
    <xf numFmtId="0" fontId="5" fillId="0" borderId="8" xfId="1" applyFont="1" applyBorder="1" applyAlignment="1">
      <alignment horizontal="left" vertical="center"/>
    </xf>
    <xf numFmtId="0" fontId="5" fillId="0" borderId="12" xfId="1" applyFont="1" applyBorder="1" applyAlignment="1">
      <alignment horizontal="left" vertical="center"/>
    </xf>
    <xf numFmtId="3" fontId="6" fillId="0" borderId="7" xfId="1" applyNumberFormat="1" applyFont="1" applyBorder="1"/>
    <xf numFmtId="3" fontId="6" fillId="0" borderId="7" xfId="1" applyNumberFormat="1" applyFont="1" applyBorder="1" applyAlignment="1">
      <alignment vertical="center"/>
    </xf>
    <xf numFmtId="3" fontId="6" fillId="0" borderId="9" xfId="1" applyNumberFormat="1" applyFont="1" applyBorder="1"/>
    <xf numFmtId="0" fontId="5" fillId="5" borderId="8" xfId="1" applyFont="1" applyFill="1" applyBorder="1"/>
    <xf numFmtId="3" fontId="4" fillId="5" borderId="9" xfId="1" applyNumberFormat="1" applyFont="1" applyFill="1" applyBorder="1"/>
    <xf numFmtId="0" fontId="4" fillId="5" borderId="12" xfId="1" applyFont="1" applyFill="1" applyBorder="1"/>
    <xf numFmtId="3" fontId="5" fillId="5" borderId="11" xfId="1" applyNumberFormat="1" applyFont="1" applyFill="1" applyBorder="1"/>
    <xf numFmtId="3" fontId="7" fillId="4" borderId="19" xfId="1" applyNumberFormat="1" applyFont="1" applyFill="1" applyBorder="1"/>
    <xf numFmtId="0" fontId="5" fillId="5" borderId="12" xfId="1" applyFont="1" applyFill="1" applyBorder="1" applyAlignment="1">
      <alignment horizontal="left" wrapText="1"/>
    </xf>
    <xf numFmtId="3" fontId="5" fillId="0" borderId="20" xfId="1" applyNumberFormat="1" applyFont="1" applyBorder="1" applyAlignment="1">
      <alignment horizontal="right" vertical="center"/>
    </xf>
    <xf numFmtId="0" fontId="5" fillId="5" borderId="15" xfId="1" applyFont="1" applyFill="1" applyBorder="1" applyAlignment="1">
      <alignment horizontal="left" wrapText="1"/>
    </xf>
    <xf numFmtId="3" fontId="5" fillId="0" borderId="16" xfId="1" applyNumberFormat="1" applyFont="1" applyBorder="1" applyAlignment="1">
      <alignment horizontal="right" vertical="center"/>
    </xf>
    <xf numFmtId="0" fontId="5" fillId="5" borderId="15" xfId="1" applyFont="1" applyFill="1" applyBorder="1" applyAlignment="1">
      <alignment horizontal="left" wrapText="1"/>
    </xf>
    <xf numFmtId="0" fontId="4" fillId="0" borderId="13" xfId="1" applyFont="1" applyBorder="1" applyAlignment="1">
      <alignment horizontal="left" vertical="center"/>
    </xf>
    <xf numFmtId="3" fontId="4" fillId="0" borderId="14" xfId="1" applyNumberFormat="1" applyFont="1" applyBorder="1" applyAlignment="1">
      <alignment horizontal="right" vertical="center"/>
    </xf>
    <xf numFmtId="0" fontId="5" fillId="0" borderId="21" xfId="1" applyFont="1" applyBorder="1"/>
    <xf numFmtId="3" fontId="5" fillId="0" borderId="21" xfId="1" applyNumberFormat="1" applyFont="1" applyBorder="1"/>
    <xf numFmtId="0" fontId="4" fillId="0" borderId="13" xfId="1" applyFont="1" applyBorder="1"/>
    <xf numFmtId="3" fontId="4" fillId="0" borderId="14" xfId="1" applyNumberFormat="1" applyFont="1" applyBorder="1"/>
  </cellXfs>
  <cellStyles count="4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Check Cell" xfId="34"/>
    <cellStyle name="Input" xfId="35"/>
    <cellStyle name="Linked Cell" xfId="36"/>
    <cellStyle name="Neutral" xfId="37"/>
    <cellStyle name="normální" xfId="0" builtinId="0"/>
    <cellStyle name="normální 2" xfId="38"/>
    <cellStyle name="normální_Xl0000033" xfId="1"/>
    <cellStyle name="Note" xfId="39"/>
    <cellStyle name="Output" xfId="40"/>
    <cellStyle name="Title" xfId="41"/>
    <cellStyle name="Total" xfId="42"/>
    <cellStyle name="Warning Text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&#345;&#237;loha%20&#269;%20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Žádosti odatace tab.č.3a"/>
      <sheetName val="příjmy dle ORJ tab.č.4a"/>
      <sheetName val="Výdaje dle ORJ tab. č.4b"/>
      <sheetName val="Kap.výdaje dle ODPA tab.č.4c"/>
      <sheetName val="Kap.výdaje tab.č.5"/>
      <sheetName val="P a V z náj.bytů tab.č.6"/>
      <sheetName val="RO tab.č. 7"/>
      <sheetName val="Fin.vypořádání tab. č. 8"/>
      <sheetName val="Výsledek hosp. PO tab. č. 9"/>
      <sheetName val="Rozvaha PO tab. 10"/>
      <sheetName val="Rozvaha PO tab. 11 "/>
      <sheetName val="Maj.-přír.,úbytky  tab. č.12 "/>
      <sheetName val="vyb.ukazatele PO tab.č.13"/>
      <sheetName val="závazky 2012 tab. 14 "/>
      <sheetName val="sam. působnost tab. č. 15"/>
      <sheetName val="přenes. působnost tab.č.16"/>
      <sheetName val="pohledávky celk. tabč.17"/>
      <sheetName val="Graf1"/>
      <sheetName val="Graf 2"/>
      <sheetName val="Graf3"/>
      <sheetName val="Graf 4"/>
      <sheetName val="Graf 5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5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66"/>
  <sheetViews>
    <sheetView tabSelected="1" workbookViewId="0">
      <selection activeCell="C43" sqref="C43"/>
    </sheetView>
  </sheetViews>
  <sheetFormatPr defaultRowHeight="15"/>
  <cols>
    <col min="1" max="1" width="9.140625" style="2"/>
    <col min="2" max="2" width="91.140625" style="2" bestFit="1" customWidth="1"/>
    <col min="3" max="3" width="13.28515625" style="2" customWidth="1"/>
    <col min="4" max="16384" width="9.140625" style="2"/>
  </cols>
  <sheetData>
    <row r="1" spans="2:3" ht="15.75">
      <c r="B1" s="1"/>
      <c r="C1" s="1"/>
    </row>
    <row r="2" spans="2:3" ht="18.75">
      <c r="B2" s="3" t="s">
        <v>0</v>
      </c>
      <c r="C2" s="3"/>
    </row>
    <row r="3" spans="2:3" ht="15.75" thickBot="1">
      <c r="B3" s="4" t="s">
        <v>1</v>
      </c>
      <c r="C3" s="4"/>
    </row>
    <row r="4" spans="2:3" ht="22.5" customHeight="1" thickBot="1">
      <c r="B4" s="5" t="s">
        <v>2</v>
      </c>
      <c r="C4" s="6" t="s">
        <v>3</v>
      </c>
    </row>
    <row r="5" spans="2:3">
      <c r="B5" s="7" t="s">
        <v>4</v>
      </c>
      <c r="C5" s="8">
        <f>SUM(C6:C7)</f>
        <v>1436</v>
      </c>
    </row>
    <row r="6" spans="2:3">
      <c r="B6" s="9" t="s">
        <v>5</v>
      </c>
      <c r="C6" s="10">
        <v>1352</v>
      </c>
    </row>
    <row r="7" spans="2:3" ht="15.75" thickBot="1">
      <c r="B7" s="11" t="s">
        <v>6</v>
      </c>
      <c r="C7" s="12">
        <v>84</v>
      </c>
    </row>
    <row r="8" spans="2:3" ht="15.75" thickBot="1">
      <c r="B8" s="13"/>
      <c r="C8" s="14"/>
    </row>
    <row r="9" spans="2:3">
      <c r="B9" s="7" t="s">
        <v>7</v>
      </c>
      <c r="C9" s="8">
        <f>SUM(C10)</f>
        <v>3348</v>
      </c>
    </row>
    <row r="10" spans="2:3" ht="15.75" thickBot="1">
      <c r="B10" s="11" t="s">
        <v>8</v>
      </c>
      <c r="C10" s="12">
        <v>3348</v>
      </c>
    </row>
    <row r="11" spans="2:3" ht="15.75" thickBot="1">
      <c r="B11" s="15"/>
      <c r="C11" s="14"/>
    </row>
    <row r="12" spans="2:3">
      <c r="B12" s="7" t="s">
        <v>9</v>
      </c>
      <c r="C12" s="8">
        <f>SUM(C13:C23)</f>
        <v>72273</v>
      </c>
    </row>
    <row r="13" spans="2:3">
      <c r="B13" s="9" t="s">
        <v>10</v>
      </c>
      <c r="C13" s="10"/>
    </row>
    <row r="14" spans="2:3">
      <c r="B14" s="16" t="s">
        <v>11</v>
      </c>
      <c r="C14" s="10">
        <v>21759</v>
      </c>
    </row>
    <row r="15" spans="2:3">
      <c r="B15" s="16" t="s">
        <v>12</v>
      </c>
      <c r="C15" s="10">
        <v>1058</v>
      </c>
    </row>
    <row r="16" spans="2:3">
      <c r="B16" s="16" t="s">
        <v>13</v>
      </c>
      <c r="C16" s="10">
        <v>718</v>
      </c>
    </row>
    <row r="17" spans="2:3">
      <c r="B17" s="9" t="s">
        <v>14</v>
      </c>
      <c r="C17" s="10"/>
    </row>
    <row r="18" spans="2:3">
      <c r="B18" s="16" t="s">
        <v>15</v>
      </c>
      <c r="C18" s="10">
        <v>46590</v>
      </c>
    </row>
    <row r="19" spans="2:3">
      <c r="B19" s="16" t="s">
        <v>16</v>
      </c>
      <c r="C19" s="10">
        <v>573</v>
      </c>
    </row>
    <row r="20" spans="2:3">
      <c r="B20" s="16" t="s">
        <v>17</v>
      </c>
      <c r="C20" s="10">
        <v>46</v>
      </c>
    </row>
    <row r="21" spans="2:3">
      <c r="B21" s="9" t="s">
        <v>18</v>
      </c>
      <c r="C21" s="10">
        <v>53</v>
      </c>
    </row>
    <row r="22" spans="2:3">
      <c r="B22" s="9" t="s">
        <v>6</v>
      </c>
      <c r="C22" s="10">
        <v>1221</v>
      </c>
    </row>
    <row r="23" spans="2:3" ht="15.75" thickBot="1">
      <c r="B23" s="11" t="s">
        <v>19</v>
      </c>
      <c r="C23" s="12">
        <v>255</v>
      </c>
    </row>
    <row r="24" spans="2:3" ht="15.75" thickBot="1">
      <c r="B24" s="17"/>
      <c r="C24" s="14"/>
    </row>
    <row r="25" spans="2:3">
      <c r="B25" s="7" t="s">
        <v>20</v>
      </c>
      <c r="C25" s="18">
        <f>C26</f>
        <v>1605</v>
      </c>
    </row>
    <row r="26" spans="2:3" ht="15.75" thickBot="1">
      <c r="B26" s="11" t="s">
        <v>21</v>
      </c>
      <c r="C26" s="12">
        <v>1605</v>
      </c>
    </row>
    <row r="27" spans="2:3" ht="15.75" thickBot="1">
      <c r="B27" s="17"/>
      <c r="C27" s="14"/>
    </row>
    <row r="28" spans="2:3" ht="22.5" customHeight="1" thickBot="1">
      <c r="B28" s="19" t="s">
        <v>22</v>
      </c>
      <c r="C28" s="20">
        <f>C5+C9+C12+C25</f>
        <v>78662</v>
      </c>
    </row>
    <row r="29" spans="2:3" ht="15.75" thickBot="1">
      <c r="B29" s="21"/>
      <c r="C29" s="22"/>
    </row>
    <row r="30" spans="2:3" ht="22.5" customHeight="1" thickBot="1">
      <c r="B30" s="5" t="s">
        <v>23</v>
      </c>
      <c r="C30" s="6" t="s">
        <v>3</v>
      </c>
    </row>
    <row r="31" spans="2:3" ht="15.75" thickBot="1">
      <c r="B31" s="23" t="s">
        <v>24</v>
      </c>
      <c r="C31" s="24">
        <v>1200</v>
      </c>
    </row>
    <row r="32" spans="2:3" ht="15.75" thickBot="1">
      <c r="B32" s="25" t="s">
        <v>25</v>
      </c>
      <c r="C32" s="26">
        <v>11087</v>
      </c>
    </row>
    <row r="33" spans="2:3">
      <c r="B33" s="27" t="s">
        <v>26</v>
      </c>
      <c r="C33" s="8">
        <v>2282</v>
      </c>
    </row>
    <row r="34" spans="2:3" ht="15.75" thickBot="1">
      <c r="B34" s="28" t="s">
        <v>27</v>
      </c>
      <c r="C34" s="29">
        <v>2282</v>
      </c>
    </row>
    <row r="35" spans="2:3" ht="15.75" thickBot="1">
      <c r="B35" s="30"/>
      <c r="C35" s="31"/>
    </row>
    <row r="36" spans="2:3">
      <c r="B36" s="7" t="s">
        <v>7</v>
      </c>
      <c r="C36" s="8">
        <v>4874</v>
      </c>
    </row>
    <row r="37" spans="2:3" ht="15.75" thickBot="1">
      <c r="B37" s="32" t="s">
        <v>28</v>
      </c>
      <c r="C37" s="12">
        <v>4874</v>
      </c>
    </row>
    <row r="38" spans="2:3" ht="15.75" thickBot="1">
      <c r="B38" s="33"/>
      <c r="C38" s="14"/>
    </row>
    <row r="39" spans="2:3">
      <c r="B39" s="7" t="s">
        <v>9</v>
      </c>
      <c r="C39" s="8">
        <f>SUM(C40:C51)</f>
        <v>55737</v>
      </c>
    </row>
    <row r="40" spans="2:3">
      <c r="B40" s="9" t="s">
        <v>29</v>
      </c>
      <c r="C40" s="34">
        <v>5128</v>
      </c>
    </row>
    <row r="41" spans="2:3">
      <c r="B41" s="9" t="s">
        <v>30</v>
      </c>
      <c r="C41" s="35">
        <f>159+74+694+82+55+194</f>
        <v>1258</v>
      </c>
    </row>
    <row r="42" spans="2:3">
      <c r="B42" s="9" t="s">
        <v>31</v>
      </c>
      <c r="C42" s="35">
        <v>1457</v>
      </c>
    </row>
    <row r="43" spans="2:3">
      <c r="B43" s="9" t="s">
        <v>32</v>
      </c>
      <c r="C43" s="34">
        <v>3502</v>
      </c>
    </row>
    <row r="44" spans="2:3">
      <c r="B44" s="9" t="s">
        <v>33</v>
      </c>
      <c r="C44" s="34">
        <v>18210</v>
      </c>
    </row>
    <row r="45" spans="2:3">
      <c r="B45" s="9" t="s">
        <v>34</v>
      </c>
      <c r="C45" s="34">
        <v>62</v>
      </c>
    </row>
    <row r="46" spans="2:3">
      <c r="B46" s="9" t="s">
        <v>35</v>
      </c>
      <c r="C46" s="34">
        <f>8803+523+69+11687</f>
        <v>21082</v>
      </c>
    </row>
    <row r="47" spans="2:3">
      <c r="B47" s="9" t="s">
        <v>36</v>
      </c>
      <c r="C47" s="34">
        <v>2</v>
      </c>
    </row>
    <row r="48" spans="2:3">
      <c r="B48" s="9" t="s">
        <v>37</v>
      </c>
      <c r="C48" s="34">
        <f>95+420</f>
        <v>515</v>
      </c>
    </row>
    <row r="49" spans="2:3">
      <c r="B49" s="9" t="s">
        <v>38</v>
      </c>
      <c r="C49" s="34">
        <v>3974</v>
      </c>
    </row>
    <row r="50" spans="2:3">
      <c r="B50" s="9" t="s">
        <v>39</v>
      </c>
      <c r="C50" s="34">
        <v>132</v>
      </c>
    </row>
    <row r="51" spans="2:3" ht="15.75" thickBot="1">
      <c r="B51" s="11" t="s">
        <v>40</v>
      </c>
      <c r="C51" s="36">
        <v>415</v>
      </c>
    </row>
    <row r="52" spans="2:3" ht="15.75" thickBot="1">
      <c r="B52" s="17"/>
      <c r="C52" s="14"/>
    </row>
    <row r="53" spans="2:3">
      <c r="B53" s="7" t="s">
        <v>20</v>
      </c>
      <c r="C53" s="8">
        <v>6</v>
      </c>
    </row>
    <row r="54" spans="2:3" ht="15.75" thickBot="1">
      <c r="B54" s="37" t="s">
        <v>41</v>
      </c>
      <c r="C54" s="38">
        <v>6</v>
      </c>
    </row>
    <row r="55" spans="2:3" ht="15.75" thickBot="1">
      <c r="B55" s="39"/>
      <c r="C55" s="40"/>
    </row>
    <row r="56" spans="2:3">
      <c r="B56" s="7" t="s">
        <v>42</v>
      </c>
      <c r="C56" s="41">
        <v>6902</v>
      </c>
    </row>
    <row r="57" spans="2:3">
      <c r="B57" s="42" t="s">
        <v>43</v>
      </c>
      <c r="C57" s="43">
        <v>6902</v>
      </c>
    </row>
    <row r="58" spans="2:3" ht="15.75" thickBot="1">
      <c r="B58" s="44"/>
      <c r="C58" s="45"/>
    </row>
    <row r="59" spans="2:3" ht="15.75" thickBot="1">
      <c r="B59" s="46"/>
      <c r="C59" s="14"/>
    </row>
    <row r="60" spans="2:3" ht="22.5" customHeight="1" thickBot="1">
      <c r="B60" s="19" t="s">
        <v>44</v>
      </c>
      <c r="C60" s="20">
        <f>C31+C32+C33+C36+C39+C53+C56</f>
        <v>82088</v>
      </c>
    </row>
    <row r="61" spans="2:3" ht="15.75" thickBot="1">
      <c r="B61" s="21"/>
      <c r="C61" s="21"/>
    </row>
    <row r="62" spans="2:3" ht="15.75" thickBot="1">
      <c r="B62" s="47" t="s">
        <v>45</v>
      </c>
      <c r="C62" s="48">
        <f>C28-C60</f>
        <v>-3426</v>
      </c>
    </row>
    <row r="63" spans="2:3" ht="15.75" thickBot="1">
      <c r="B63" s="49" t="s">
        <v>46</v>
      </c>
      <c r="C63" s="50">
        <v>10030</v>
      </c>
    </row>
    <row r="64" spans="2:3" ht="15.75" thickBot="1">
      <c r="B64" s="51" t="s">
        <v>47</v>
      </c>
      <c r="C64" s="52">
        <f>C60+C63</f>
        <v>92118</v>
      </c>
    </row>
    <row r="65" spans="2:3" ht="15.75" thickBot="1">
      <c r="B65" s="21"/>
      <c r="C65" s="21"/>
    </row>
    <row r="66" spans="2:3" ht="22.5" customHeight="1" thickBot="1">
      <c r="B66" s="19" t="s">
        <v>48</v>
      </c>
      <c r="C66" s="20">
        <f>C28-C64</f>
        <v>-13456</v>
      </c>
    </row>
  </sheetData>
  <mergeCells count="4">
    <mergeCell ref="B2:C2"/>
    <mergeCell ref="B3:C3"/>
    <mergeCell ref="B57:B58"/>
    <mergeCell ref="C57:C58"/>
  </mergeCells>
  <pageMargins left="0.7" right="0.7" top="0.78740157499999996" bottom="0.78740157499999996" header="0.3" footer="0.3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 a V z náj.bytů tab.č.6</vt:lpstr>
    </vt:vector>
  </TitlesOfParts>
  <Company>umobmoap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pc2011</dc:creator>
  <cp:lastModifiedBy>pc2011</cp:lastModifiedBy>
  <dcterms:created xsi:type="dcterms:W3CDTF">2013-06-07T07:01:04Z</dcterms:created>
  <dcterms:modified xsi:type="dcterms:W3CDTF">2013-06-07T07:01:41Z</dcterms:modified>
</cp:coreProperties>
</file>