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8635" windowHeight="12015"/>
  </bookViews>
  <sheets>
    <sheet name="Výdaje dle ORJ tab. č.4b" sheetId="1" r:id="rId1"/>
  </sheets>
  <externalReferences>
    <externalReference r:id="rId2"/>
    <externalReference r:id="rId3"/>
    <externalReference r:id="rId4"/>
  </externalReferences>
  <definedNames>
    <definedName name="dates" localSheetId="0">[1]číselník!$B$42:$C$54</definedName>
    <definedName name="dates">[2]číselník!$B$42:$C$54</definedName>
    <definedName name="Print_Area">#REF!</definedName>
  </definedNames>
  <calcPr calcId="125725"/>
</workbook>
</file>

<file path=xl/calcChain.xml><?xml version="1.0" encoding="utf-8"?>
<calcChain xmlns="http://schemas.openxmlformats.org/spreadsheetml/2006/main">
  <c r="H107" i="1"/>
  <c r="G107"/>
  <c r="F107"/>
  <c r="E107"/>
  <c r="D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107" s="1"/>
  <c r="H79"/>
  <c r="G79"/>
  <c r="F79"/>
  <c r="E79"/>
  <c r="D79"/>
  <c r="I78"/>
  <c r="I79" s="1"/>
  <c r="H77"/>
  <c r="G77"/>
  <c r="G108" s="1"/>
  <c r="F77"/>
  <c r="E77"/>
  <c r="E108" s="1"/>
  <c r="D77"/>
  <c r="I76"/>
  <c r="I75"/>
  <c r="I74"/>
  <c r="I73"/>
  <c r="I72"/>
  <c r="I71"/>
  <c r="I69"/>
  <c r="I77" s="1"/>
  <c r="H68"/>
  <c r="G68"/>
  <c r="F68"/>
  <c r="E68"/>
  <c r="D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68" s="1"/>
  <c r="I28"/>
  <c r="I27"/>
  <c r="I26"/>
  <c r="I25"/>
  <c r="I24"/>
  <c r="I23"/>
  <c r="I22"/>
  <c r="I21"/>
  <c r="I20"/>
  <c r="I19"/>
  <c r="I18"/>
  <c r="I17"/>
  <c r="I16"/>
  <c r="I15"/>
  <c r="I14"/>
  <c r="I13"/>
  <c r="I12"/>
  <c r="H11"/>
  <c r="H108" s="1"/>
  <c r="G11"/>
  <c r="F11"/>
  <c r="F108" s="1"/>
  <c r="E11"/>
  <c r="D11"/>
  <c r="D108" s="1"/>
  <c r="I10"/>
  <c r="I9"/>
  <c r="I8"/>
  <c r="I7"/>
  <c r="I11" s="1"/>
  <c r="I108" s="1"/>
</calcChain>
</file>

<file path=xl/sharedStrings.xml><?xml version="1.0" encoding="utf-8"?>
<sst xmlns="http://schemas.openxmlformats.org/spreadsheetml/2006/main" count="148" uniqueCount="88">
  <si>
    <t xml:space="preserve">Plnění rozpočtu běžných výdajů dle jednotlivých ODPA a seskupených položek k 31. 12. 2012 (v tis. Kč)              tabulka č. 4b          </t>
  </si>
  <si>
    <t>OdPa</t>
  </si>
  <si>
    <t>Název oddíl, paragraf</t>
  </si>
  <si>
    <t>ORJ</t>
  </si>
  <si>
    <t>Běžné</t>
  </si>
  <si>
    <t>Platy, odvody</t>
  </si>
  <si>
    <t>Neinv.transf. PO zřízeným MOb</t>
  </si>
  <si>
    <t>Ost. neinv. transfery obyvatelstvu</t>
  </si>
  <si>
    <t>Ost. transfery a půjčky</t>
  </si>
  <si>
    <t>Skutečnost k 31. 12. 2012 běžné výdaje celkem</t>
  </si>
  <si>
    <t>2212</t>
  </si>
  <si>
    <t>Silnice</t>
  </si>
  <si>
    <t>2010</t>
  </si>
  <si>
    <t>2020</t>
  </si>
  <si>
    <t>2040</t>
  </si>
  <si>
    <t>Ostatní záležitosti pozemních komunikací</t>
  </si>
  <si>
    <t>Celkem</t>
  </si>
  <si>
    <t>3111</t>
  </si>
  <si>
    <t>Předškolní zařízení</t>
  </si>
  <si>
    <t>1010</t>
  </si>
  <si>
    <t>1050</t>
  </si>
  <si>
    <t>3113</t>
  </si>
  <si>
    <t>Základní školy</t>
  </si>
  <si>
    <t>3119</t>
  </si>
  <si>
    <t>Ostatní záležitosti vzdělávání</t>
  </si>
  <si>
    <t>3141</t>
  </si>
  <si>
    <t>Školní stravování - základní</t>
  </si>
  <si>
    <t>3319</t>
  </si>
  <si>
    <t>Ostatní záležitosti kultury</t>
  </si>
  <si>
    <t>1040</t>
  </si>
  <si>
    <t>1060</t>
  </si>
  <si>
    <t>1260</t>
  </si>
  <si>
    <t>Činnost reg.církví a náb. společností</t>
  </si>
  <si>
    <t>3349</t>
  </si>
  <si>
    <t>Ost.zálež.sdělovacích prostř.</t>
  </si>
  <si>
    <t>3399</t>
  </si>
  <si>
    <t>1220</t>
  </si>
  <si>
    <t>1230</t>
  </si>
  <si>
    <t>3419</t>
  </si>
  <si>
    <t>Ostatní tělovýchovná činnost</t>
  </si>
  <si>
    <t xml:space="preserve">Plnění rozpočtu běžných výdajů dle jednotlivých ODPA a seskupených položek k 31. 12. 2012 (v tis. Kč)              tabulka č. 4b                </t>
  </si>
  <si>
    <t>Bytové hospodářství</t>
  </si>
  <si>
    <t>3010</t>
  </si>
  <si>
    <t>3020</t>
  </si>
  <si>
    <t>3030</t>
  </si>
  <si>
    <t>5020</t>
  </si>
  <si>
    <t>3613</t>
  </si>
  <si>
    <t>Nebytové hospodářství</t>
  </si>
  <si>
    <t>3632</t>
  </si>
  <si>
    <t>Pohřebnictví</t>
  </si>
  <si>
    <t>3635</t>
  </si>
  <si>
    <t>Územní plánování</t>
  </si>
  <si>
    <t>4010</t>
  </si>
  <si>
    <t>3639</t>
  </si>
  <si>
    <t>Komunální služby</t>
  </si>
  <si>
    <t>1240</t>
  </si>
  <si>
    <t>3040</t>
  </si>
  <si>
    <t>Ost.činnost souv.se sl.pro obyvatelstvo</t>
  </si>
  <si>
    <t>3745</t>
  </si>
  <si>
    <t>Vzhled obcí a veřejná zeleň</t>
  </si>
  <si>
    <t>4329</t>
  </si>
  <si>
    <t>Ostatní péče o děti a mládež</t>
  </si>
  <si>
    <t>1120</t>
  </si>
  <si>
    <t>4351</t>
  </si>
  <si>
    <t>Osobní asistence</t>
  </si>
  <si>
    <t>4359</t>
  </si>
  <si>
    <t>Ostatní služby sociální péče</t>
  </si>
  <si>
    <t>Ost.služby a činnosti v obl.soc.prevence</t>
  </si>
  <si>
    <t>5212</t>
  </si>
  <si>
    <t>Ochrana obyvatelstva</t>
  </si>
  <si>
    <t>2030</t>
  </si>
  <si>
    <t xml:space="preserve">Plnění rozpočtu běžných výdajů dle jednotlivých ODPA a seskupených položek k 31. 12. 2012 (v tis. Kč)              tabulka č. 4b                 </t>
  </si>
  <si>
    <t>6112</t>
  </si>
  <si>
    <t>Zastupitelstva obcí</t>
  </si>
  <si>
    <t>1250</t>
  </si>
  <si>
    <t>Volby do zastupitelstev ÚSC</t>
  </si>
  <si>
    <t>6171</t>
  </si>
  <si>
    <t>Činnost místní správy</t>
  </si>
  <si>
    <t>6310</t>
  </si>
  <si>
    <t>Příjmy a výdaje z fin.operací</t>
  </si>
  <si>
    <t>6320</t>
  </si>
  <si>
    <t>Pojištění funkčně nespec.</t>
  </si>
  <si>
    <t>6399</t>
  </si>
  <si>
    <t>Ostatní finanční operace</t>
  </si>
  <si>
    <t>Finanční vypořádání minulých let</t>
  </si>
  <si>
    <t>6409</t>
  </si>
  <si>
    <t>Ostatní činnosti j.n.</t>
  </si>
  <si>
    <t>Běžné výdaje CELKEM</t>
  </si>
</sst>
</file>

<file path=xl/styles.xml><?xml version="1.0" encoding="utf-8"?>
<styleSheet xmlns="http://schemas.openxmlformats.org/spreadsheetml/2006/main">
  <fonts count="26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7"/>
      <name val="Arial"/>
      <charset val="238"/>
    </font>
    <font>
      <b/>
      <sz val="7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3">
    <xf numFmtId="0" fontId="0" fillId="0" borderId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2" borderId="0" applyNumberFormat="0" applyBorder="0" applyAlignment="0" applyProtection="0"/>
    <xf numFmtId="0" fontId="10" fillId="6" borderId="0" applyNumberFormat="0" applyBorder="0" applyAlignment="0" applyProtection="0"/>
    <xf numFmtId="0" fontId="11" fillId="23" borderId="38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9" applyNumberFormat="0" applyFill="0" applyAlignment="0" applyProtection="0"/>
    <xf numFmtId="0" fontId="15" fillId="0" borderId="40" applyNumberFormat="0" applyFill="0" applyAlignment="0" applyProtection="0"/>
    <xf numFmtId="0" fontId="16" fillId="0" borderId="41" applyNumberFormat="0" applyFill="0" applyAlignment="0" applyProtection="0"/>
    <xf numFmtId="0" fontId="16" fillId="0" borderId="0" applyNumberFormat="0" applyFill="0" applyBorder="0" applyAlignment="0" applyProtection="0"/>
    <xf numFmtId="0" fontId="17" fillId="24" borderId="42" applyNumberFormat="0" applyAlignment="0" applyProtection="0"/>
    <xf numFmtId="0" fontId="18" fillId="10" borderId="38" applyNumberFormat="0" applyAlignment="0" applyProtection="0"/>
    <xf numFmtId="0" fontId="19" fillId="0" borderId="43" applyNumberFormat="0" applyFill="0" applyAlignment="0" applyProtection="0"/>
    <xf numFmtId="0" fontId="20" fillId="25" borderId="0" applyNumberFormat="0" applyBorder="0" applyAlignment="0" applyProtection="0"/>
    <xf numFmtId="0" fontId="3" fillId="0" borderId="0"/>
    <xf numFmtId="0" fontId="8" fillId="26" borderId="44" applyNumberFormat="0" applyFont="0" applyAlignment="0" applyProtection="0"/>
    <xf numFmtId="0" fontId="22" fillId="23" borderId="45" applyNumberFormat="0" applyAlignment="0" applyProtection="0"/>
    <xf numFmtId="0" fontId="23" fillId="0" borderId="0" applyNumberFormat="0" applyFill="0" applyBorder="0" applyAlignment="0" applyProtection="0"/>
    <xf numFmtId="0" fontId="24" fillId="0" borderId="46" applyNumberFormat="0" applyFill="0" applyAlignment="0" applyProtection="0"/>
    <xf numFmtId="0" fontId="25" fillId="0" borderId="0" applyNumberFormat="0" applyFill="0" applyBorder="0" applyAlignment="0" applyProtection="0"/>
  </cellStyleXfs>
  <cellXfs count="94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2" fillId="0" borderId="1" xfId="0" applyFont="1" applyBorder="1" applyAlignment="1">
      <alignment horizontal="right"/>
    </xf>
    <xf numFmtId="0" fontId="2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4" fontId="5" fillId="0" borderId="15" xfId="0" applyNumberFormat="1" applyFont="1" applyBorder="1" applyAlignment="1">
      <alignment horizontal="right" vertical="center"/>
    </xf>
    <xf numFmtId="4" fontId="5" fillId="0" borderId="16" xfId="0" applyNumberFormat="1" applyFont="1" applyFill="1" applyBorder="1" applyAlignment="1">
      <alignment horizontal="righ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4" fontId="5" fillId="0" borderId="18" xfId="0" applyNumberFormat="1" applyFont="1" applyBorder="1" applyAlignment="1">
      <alignment horizontal="right" vertical="center"/>
    </xf>
    <xf numFmtId="4" fontId="5" fillId="0" borderId="19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left" vertical="center"/>
    </xf>
    <xf numFmtId="4" fontId="5" fillId="0" borderId="20" xfId="0" applyNumberFormat="1" applyFont="1" applyBorder="1" applyAlignment="1">
      <alignment horizontal="right" vertical="center"/>
    </xf>
    <xf numFmtId="4" fontId="5" fillId="0" borderId="21" xfId="0" applyNumberFormat="1" applyFont="1" applyFill="1" applyBorder="1" applyAlignment="1">
      <alignment horizontal="righ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4" fontId="5" fillId="0" borderId="23" xfId="0" applyNumberFormat="1" applyFont="1" applyBorder="1" applyAlignment="1">
      <alignment horizontal="right" vertical="center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25" xfId="0" applyFont="1" applyFill="1" applyBorder="1" applyAlignment="1">
      <alignment horizontal="left" vertical="center"/>
    </xf>
    <xf numFmtId="4" fontId="4" fillId="3" borderId="26" xfId="0" applyNumberFormat="1" applyFont="1" applyFill="1" applyBorder="1" applyAlignment="1">
      <alignment horizontal="right" vertical="center"/>
    </xf>
    <xf numFmtId="4" fontId="4" fillId="3" borderId="27" xfId="0" applyNumberFormat="1" applyFont="1" applyFill="1" applyBorder="1" applyAlignment="1">
      <alignment horizontal="right" vertical="center"/>
    </xf>
    <xf numFmtId="4" fontId="5" fillId="0" borderId="15" xfId="0" applyNumberFormat="1" applyFont="1" applyFill="1" applyBorder="1" applyAlignment="1">
      <alignment horizontal="right" vertical="center"/>
    </xf>
    <xf numFmtId="4" fontId="5" fillId="0" borderId="18" xfId="0" applyNumberFormat="1" applyFont="1" applyFill="1" applyBorder="1" applyAlignment="1">
      <alignment horizontal="right" vertical="center"/>
    </xf>
    <xf numFmtId="0" fontId="0" fillId="0" borderId="0" xfId="0" applyFill="1"/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4" fontId="5" fillId="0" borderId="23" xfId="0" applyNumberFormat="1" applyFont="1" applyFill="1" applyBorder="1" applyAlignment="1">
      <alignment horizontal="right" vertical="center"/>
    </xf>
    <xf numFmtId="4" fontId="5" fillId="0" borderId="33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4" fontId="6" fillId="0" borderId="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4" fontId="0" fillId="0" borderId="0" xfId="0" applyNumberFormat="1"/>
    <xf numFmtId="4" fontId="7" fillId="0" borderId="0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4" fontId="5" fillId="0" borderId="29" xfId="0" applyNumberFormat="1" applyFont="1" applyFill="1" applyBorder="1" applyAlignment="1">
      <alignment horizontal="right" vertical="center"/>
    </xf>
    <xf numFmtId="4" fontId="5" fillId="0" borderId="35" xfId="0" applyNumberFormat="1" applyFont="1" applyFill="1" applyBorder="1" applyAlignment="1">
      <alignment horizontal="righ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/>
    </xf>
    <xf numFmtId="4" fontId="5" fillId="0" borderId="9" xfId="0" applyNumberFormat="1" applyFont="1" applyBorder="1" applyAlignment="1">
      <alignment horizontal="righ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4" fontId="5" fillId="0" borderId="6" xfId="0" applyNumberFormat="1" applyFont="1" applyBorder="1" applyAlignment="1">
      <alignment horizontal="right" vertical="center"/>
    </xf>
    <xf numFmtId="4" fontId="5" fillId="0" borderId="7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4" fontId="5" fillId="0" borderId="29" xfId="0" applyNumberFormat="1" applyFont="1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4" fontId="5" fillId="0" borderId="19" xfId="0" applyNumberFormat="1" applyFont="1" applyBorder="1" applyAlignment="1">
      <alignment horizontal="right" vertical="center"/>
    </xf>
    <xf numFmtId="4" fontId="5" fillId="0" borderId="21" xfId="0" applyNumberFormat="1" applyFont="1" applyBorder="1" applyAlignment="1">
      <alignment horizontal="right" vertical="center"/>
    </xf>
    <xf numFmtId="0" fontId="4" fillId="4" borderId="2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4" fillId="4" borderId="25" xfId="0" applyFont="1" applyFill="1" applyBorder="1" applyAlignment="1">
      <alignment horizontal="left" vertical="center"/>
    </xf>
    <xf numFmtId="4" fontId="4" fillId="4" borderId="26" xfId="0" applyNumberFormat="1" applyFont="1" applyFill="1" applyBorder="1" applyAlignment="1">
      <alignment horizontal="right" vertical="center"/>
    </xf>
    <xf numFmtId="4" fontId="4" fillId="4" borderId="27" xfId="0" applyNumberFormat="1" applyFont="1" applyFill="1" applyBorder="1" applyAlignment="1">
      <alignment horizontal="right" vertical="center"/>
    </xf>
    <xf numFmtId="0" fontId="7" fillId="0" borderId="37" xfId="0" applyFont="1" applyBorder="1" applyAlignment="1">
      <alignment horizontal="left" vertical="center"/>
    </xf>
    <xf numFmtId="4" fontId="7" fillId="0" borderId="37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4" fontId="7" fillId="0" borderId="0" xfId="0" applyNumberFormat="1" applyFont="1" applyBorder="1" applyAlignment="1">
      <alignment horizontal="right" vertical="center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Explanatory Text" xfId="27"/>
    <cellStyle name="Good" xfId="28"/>
    <cellStyle name="Heading 1" xfId="29"/>
    <cellStyle name="Heading 2" xfId="30"/>
    <cellStyle name="Heading 3" xfId="31"/>
    <cellStyle name="Heading 4" xfId="32"/>
    <cellStyle name="Check Cell" xfId="33"/>
    <cellStyle name="Input" xfId="34"/>
    <cellStyle name="Linked Cell" xfId="35"/>
    <cellStyle name="Neutral" xfId="36"/>
    <cellStyle name="normální" xfId="0" builtinId="0"/>
    <cellStyle name="normální 2" xfId="37"/>
    <cellStyle name="Note" xfId="38"/>
    <cellStyle name="Output" xfId="39"/>
    <cellStyle name="Title" xfId="40"/>
    <cellStyle name="Total" xfId="41"/>
    <cellStyle name="Warning Text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p281/Local%20Settings/Temporary%20Internet%20Files/Content.Outlook/7AHVHOZS/z&#225;v&#283;re&#269;n&#253;%20&#250;&#269;et%202012/pomocn&#233;%20tabulky/plni&#269;ka%20k%2031.3.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p281/Local%20Settings/Temporary%20Internet%20Files/Content.Outlook/7AHVHOZS/plni&#269;ka%20k%2031.3.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p281/Local%20Settings/Temporary%20Internet%20Files/Content.Outlook/7AHVHOZS/p&#345;&#237;loha%20&#269;%20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říjmy tab. č. 1"/>
      <sheetName val="Výdaje tab. č. 2"/>
      <sheetName val="Transfery tab. č.3 "/>
      <sheetName val="Žádosti odatace tab.č.3a"/>
      <sheetName val="příjmy dle ORJ tab.č.4a"/>
      <sheetName val="Výdaje dle ORJ tab. č.4b"/>
      <sheetName val="Kap.výdaje dle ODPA tab.č.4c"/>
      <sheetName val="Kap.výdaje tab.č.5"/>
      <sheetName val="P a V z náj.bytů tab.č.6"/>
      <sheetName val="RO tab.č. 7"/>
      <sheetName val="Fin.vypořádání tab. č. 8"/>
      <sheetName val="Výsledek hosp. PO tab. č. 9"/>
      <sheetName val="Rozvaha PO tab. 10"/>
      <sheetName val="Rozvaha PO tab. 11 "/>
      <sheetName val="Maj.-přír.,úbytky  tab. č.12 "/>
      <sheetName val="vyb.ukazatele PO tab.č.13"/>
      <sheetName val="závazky 2012 tab. 14 "/>
      <sheetName val="sam. působnost tab. č. 15"/>
      <sheetName val="přenes. působnost tab.č.16"/>
      <sheetName val="pohledávky celk. tabč.17"/>
      <sheetName val="Graf1"/>
      <sheetName val="Graf 2"/>
      <sheetName val="Graf3"/>
      <sheetName val="Graf 4"/>
      <sheetName val="Graf 5"/>
      <sheetName val="Zkratky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5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0"/>
  <sheetViews>
    <sheetView tabSelected="1" workbookViewId="0">
      <selection activeCell="D54" sqref="D54"/>
    </sheetView>
  </sheetViews>
  <sheetFormatPr defaultRowHeight="12.75"/>
  <cols>
    <col min="1" max="1" width="4.5703125" customWidth="1"/>
    <col min="2" max="2" width="28.7109375" customWidth="1"/>
    <col min="3" max="3" width="4.5703125" customWidth="1"/>
    <col min="4" max="8" width="11.7109375" customWidth="1"/>
    <col min="9" max="9" width="17.28515625" customWidth="1"/>
    <col min="10" max="10" width="10.5703125" customWidth="1"/>
  </cols>
  <sheetData>
    <row r="1" spans="1:12" ht="25.5" customHeight="1">
      <c r="A1" s="1"/>
      <c r="B1" s="2"/>
      <c r="C1" s="2"/>
      <c r="H1" s="3"/>
      <c r="I1" s="3"/>
    </row>
    <row r="2" spans="1:12" ht="18" customHeight="1" thickBot="1">
      <c r="G2" s="4"/>
      <c r="H2" s="4"/>
      <c r="I2" s="4"/>
    </row>
    <row r="3" spans="1:12" ht="27.75" customHeight="1" thickBot="1">
      <c r="A3" s="5" t="s">
        <v>0</v>
      </c>
      <c r="B3" s="6"/>
      <c r="C3" s="6"/>
      <c r="D3" s="6"/>
      <c r="E3" s="6"/>
      <c r="F3" s="6"/>
      <c r="G3" s="6"/>
      <c r="H3" s="6"/>
      <c r="I3" s="7"/>
    </row>
    <row r="4" spans="1:12" ht="12.75" customHeight="1">
      <c r="A4" s="8" t="s">
        <v>1</v>
      </c>
      <c r="B4" s="9" t="s">
        <v>2</v>
      </c>
      <c r="C4" s="9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1" t="s">
        <v>9</v>
      </c>
    </row>
    <row r="5" spans="1:12" ht="12.75" customHeight="1">
      <c r="A5" s="12"/>
      <c r="B5" s="13"/>
      <c r="C5" s="13"/>
      <c r="D5" s="14"/>
      <c r="E5" s="14"/>
      <c r="F5" s="14"/>
      <c r="G5" s="14"/>
      <c r="H5" s="14"/>
      <c r="I5" s="15"/>
    </row>
    <row r="6" spans="1:12" ht="27.75" customHeight="1" thickBot="1">
      <c r="A6" s="16"/>
      <c r="B6" s="17"/>
      <c r="C6" s="17"/>
      <c r="D6" s="18"/>
      <c r="E6" s="18"/>
      <c r="F6" s="18"/>
      <c r="G6" s="18"/>
      <c r="H6" s="18"/>
      <c r="I6" s="19"/>
    </row>
    <row r="7" spans="1:12">
      <c r="A7" s="20" t="s">
        <v>10</v>
      </c>
      <c r="B7" s="21" t="s">
        <v>11</v>
      </c>
      <c r="C7" s="22" t="s">
        <v>12</v>
      </c>
      <c r="D7" s="23">
        <v>426</v>
      </c>
      <c r="E7" s="23">
        <v>0</v>
      </c>
      <c r="F7" s="23">
        <v>0</v>
      </c>
      <c r="G7" s="23">
        <v>0</v>
      </c>
      <c r="H7" s="23">
        <v>0</v>
      </c>
      <c r="I7" s="24">
        <f>SUM(D7:H7)</f>
        <v>426</v>
      </c>
    </row>
    <row r="8" spans="1:12">
      <c r="A8" s="25"/>
      <c r="B8" s="26"/>
      <c r="C8" s="27" t="s">
        <v>13</v>
      </c>
      <c r="D8" s="28">
        <v>0</v>
      </c>
      <c r="E8" s="28">
        <v>0</v>
      </c>
      <c r="F8" s="28">
        <v>12000</v>
      </c>
      <c r="G8" s="28">
        <v>0</v>
      </c>
      <c r="H8" s="28">
        <v>0</v>
      </c>
      <c r="I8" s="29">
        <f>SUM(D8:H8)</f>
        <v>12000</v>
      </c>
    </row>
    <row r="9" spans="1:12">
      <c r="A9" s="25"/>
      <c r="B9" s="26"/>
      <c r="C9" s="30" t="s">
        <v>14</v>
      </c>
      <c r="D9" s="31">
        <v>2112</v>
      </c>
      <c r="E9" s="31">
        <v>0</v>
      </c>
      <c r="F9" s="31">
        <v>0</v>
      </c>
      <c r="G9" s="31">
        <v>0</v>
      </c>
      <c r="H9" s="31">
        <v>0</v>
      </c>
      <c r="I9" s="32">
        <f>SUM(D9:H9)</f>
        <v>2112</v>
      </c>
    </row>
    <row r="10" spans="1:12" ht="13.5" thickBot="1">
      <c r="A10" s="33">
        <v>2219</v>
      </c>
      <c r="B10" s="34" t="s">
        <v>15</v>
      </c>
      <c r="C10" s="35">
        <v>2040</v>
      </c>
      <c r="D10" s="36">
        <v>30</v>
      </c>
      <c r="E10" s="36">
        <v>0</v>
      </c>
      <c r="F10" s="36">
        <v>0</v>
      </c>
      <c r="G10" s="36">
        <v>0</v>
      </c>
      <c r="H10" s="36">
        <v>0</v>
      </c>
      <c r="I10" s="32">
        <f>SUM(D10:H10)</f>
        <v>30</v>
      </c>
    </row>
    <row r="11" spans="1:12" ht="13.5" thickBot="1">
      <c r="A11" s="37" t="s">
        <v>16</v>
      </c>
      <c r="B11" s="38"/>
      <c r="C11" s="39"/>
      <c r="D11" s="40">
        <f t="shared" ref="D11:I11" si="0">SUM(D7:D10)</f>
        <v>2568</v>
      </c>
      <c r="E11" s="40">
        <f t="shared" si="0"/>
        <v>0</v>
      </c>
      <c r="F11" s="40">
        <f t="shared" si="0"/>
        <v>12000</v>
      </c>
      <c r="G11" s="40">
        <f t="shared" si="0"/>
        <v>0</v>
      </c>
      <c r="H11" s="40">
        <f t="shared" si="0"/>
        <v>0</v>
      </c>
      <c r="I11" s="41">
        <f t="shared" si="0"/>
        <v>14568</v>
      </c>
    </row>
    <row r="12" spans="1:12">
      <c r="A12" s="20" t="s">
        <v>17</v>
      </c>
      <c r="B12" s="21" t="s">
        <v>18</v>
      </c>
      <c r="C12" s="22" t="s">
        <v>19</v>
      </c>
      <c r="D12" s="42">
        <v>0</v>
      </c>
      <c r="E12" s="23">
        <v>0</v>
      </c>
      <c r="F12" s="23">
        <v>0</v>
      </c>
      <c r="G12" s="23">
        <v>0</v>
      </c>
      <c r="H12" s="23">
        <v>0</v>
      </c>
      <c r="I12" s="24">
        <f t="shared" ref="I12:I28" si="1">SUM(D12:H12)</f>
        <v>0</v>
      </c>
    </row>
    <row r="13" spans="1:12">
      <c r="A13" s="25"/>
      <c r="B13" s="26"/>
      <c r="C13" s="27" t="s">
        <v>20</v>
      </c>
      <c r="D13" s="43">
        <v>0</v>
      </c>
      <c r="E13" s="28">
        <v>0</v>
      </c>
      <c r="F13" s="43">
        <v>8091</v>
      </c>
      <c r="G13" s="28">
        <v>0</v>
      </c>
      <c r="H13" s="28">
        <v>0</v>
      </c>
      <c r="I13" s="29">
        <f t="shared" si="1"/>
        <v>8091</v>
      </c>
      <c r="L13" s="44"/>
    </row>
    <row r="14" spans="1:12">
      <c r="A14" s="45"/>
      <c r="B14" s="46"/>
      <c r="C14" s="47" t="s">
        <v>14</v>
      </c>
      <c r="D14" s="43">
        <v>490</v>
      </c>
      <c r="E14" s="28">
        <v>0</v>
      </c>
      <c r="F14" s="28">
        <v>0</v>
      </c>
      <c r="G14" s="28">
        <v>0</v>
      </c>
      <c r="H14" s="28">
        <v>0</v>
      </c>
      <c r="I14" s="29">
        <f t="shared" si="1"/>
        <v>490</v>
      </c>
    </row>
    <row r="15" spans="1:12">
      <c r="A15" s="48" t="s">
        <v>21</v>
      </c>
      <c r="B15" s="49" t="s">
        <v>22</v>
      </c>
      <c r="C15" s="27" t="s">
        <v>19</v>
      </c>
      <c r="D15" s="43">
        <v>843</v>
      </c>
      <c r="E15" s="28">
        <v>0</v>
      </c>
      <c r="F15" s="28">
        <v>0</v>
      </c>
      <c r="G15" s="28">
        <v>0</v>
      </c>
      <c r="H15" s="28">
        <v>0</v>
      </c>
      <c r="I15" s="29">
        <f t="shared" si="1"/>
        <v>843</v>
      </c>
    </row>
    <row r="16" spans="1:12">
      <c r="A16" s="25"/>
      <c r="B16" s="26"/>
      <c r="C16" s="27" t="s">
        <v>20</v>
      </c>
      <c r="D16" s="43">
        <v>0</v>
      </c>
      <c r="E16" s="28">
        <v>0</v>
      </c>
      <c r="F16" s="43">
        <v>36729</v>
      </c>
      <c r="G16" s="28">
        <v>0</v>
      </c>
      <c r="H16" s="28">
        <v>0</v>
      </c>
      <c r="I16" s="29">
        <f t="shared" si="1"/>
        <v>36729</v>
      </c>
    </row>
    <row r="17" spans="1:9">
      <c r="A17" s="45"/>
      <c r="B17" s="46"/>
      <c r="C17" s="47" t="s">
        <v>14</v>
      </c>
      <c r="D17" s="43">
        <v>9160</v>
      </c>
      <c r="E17" s="28">
        <v>0</v>
      </c>
      <c r="F17" s="28">
        <v>0</v>
      </c>
      <c r="G17" s="28">
        <v>0</v>
      </c>
      <c r="H17" s="28">
        <v>0</v>
      </c>
      <c r="I17" s="29">
        <f t="shared" si="1"/>
        <v>9160</v>
      </c>
    </row>
    <row r="18" spans="1:9">
      <c r="A18" s="50" t="s">
        <v>23</v>
      </c>
      <c r="B18" s="51" t="s">
        <v>24</v>
      </c>
      <c r="C18" s="27" t="s">
        <v>19</v>
      </c>
      <c r="D18" s="43">
        <v>0</v>
      </c>
      <c r="E18" s="28">
        <v>0</v>
      </c>
      <c r="F18" s="28">
        <v>0</v>
      </c>
      <c r="G18" s="28">
        <v>0</v>
      </c>
      <c r="H18" s="28">
        <v>0</v>
      </c>
      <c r="I18" s="29">
        <f t="shared" si="1"/>
        <v>0</v>
      </c>
    </row>
    <row r="19" spans="1:9">
      <c r="A19" s="52" t="s">
        <v>25</v>
      </c>
      <c r="B19" s="53" t="s">
        <v>26</v>
      </c>
      <c r="C19" s="47" t="s">
        <v>19</v>
      </c>
      <c r="D19" s="43">
        <v>1469</v>
      </c>
      <c r="E19" s="28">
        <v>0</v>
      </c>
      <c r="F19" s="28">
        <v>0</v>
      </c>
      <c r="G19" s="28">
        <v>0</v>
      </c>
      <c r="H19" s="28">
        <v>0</v>
      </c>
      <c r="I19" s="29">
        <f t="shared" si="1"/>
        <v>1469</v>
      </c>
    </row>
    <row r="20" spans="1:9">
      <c r="A20" s="48" t="s">
        <v>27</v>
      </c>
      <c r="B20" s="49" t="s">
        <v>28</v>
      </c>
      <c r="C20" s="27" t="s">
        <v>19</v>
      </c>
      <c r="D20" s="43">
        <v>0</v>
      </c>
      <c r="E20" s="28">
        <v>0</v>
      </c>
      <c r="F20" s="28">
        <v>0</v>
      </c>
      <c r="G20" s="28">
        <v>0</v>
      </c>
      <c r="H20" s="28">
        <v>0</v>
      </c>
      <c r="I20" s="29">
        <f t="shared" si="1"/>
        <v>0</v>
      </c>
    </row>
    <row r="21" spans="1:9">
      <c r="A21" s="25"/>
      <c r="B21" s="26"/>
      <c r="C21" s="27" t="s">
        <v>29</v>
      </c>
      <c r="D21" s="43">
        <v>0</v>
      </c>
      <c r="E21" s="28">
        <v>0</v>
      </c>
      <c r="F21" s="28">
        <v>8917</v>
      </c>
      <c r="G21" s="28">
        <v>0</v>
      </c>
      <c r="H21" s="28">
        <v>0</v>
      </c>
      <c r="I21" s="29">
        <f t="shared" si="1"/>
        <v>8917</v>
      </c>
    </row>
    <row r="22" spans="1:9">
      <c r="A22" s="25"/>
      <c r="B22" s="26"/>
      <c r="C22" s="27" t="s">
        <v>30</v>
      </c>
      <c r="D22" s="43">
        <v>0</v>
      </c>
      <c r="E22" s="28">
        <v>0</v>
      </c>
      <c r="F22" s="28">
        <v>0</v>
      </c>
      <c r="G22" s="28">
        <v>0</v>
      </c>
      <c r="H22" s="28">
        <v>698</v>
      </c>
      <c r="I22" s="29">
        <f t="shared" si="1"/>
        <v>698</v>
      </c>
    </row>
    <row r="23" spans="1:9">
      <c r="A23" s="25"/>
      <c r="B23" s="26"/>
      <c r="C23" s="27" t="s">
        <v>31</v>
      </c>
      <c r="D23" s="43">
        <v>1</v>
      </c>
      <c r="E23" s="28">
        <v>0</v>
      </c>
      <c r="F23" s="28">
        <v>0</v>
      </c>
      <c r="G23" s="28">
        <v>0</v>
      </c>
      <c r="H23" s="28">
        <v>0</v>
      </c>
      <c r="I23" s="29">
        <f t="shared" si="1"/>
        <v>1</v>
      </c>
    </row>
    <row r="24" spans="1:9">
      <c r="A24" s="52">
        <v>3330</v>
      </c>
      <c r="B24" s="53" t="s">
        <v>32</v>
      </c>
      <c r="C24" s="27">
        <v>1060</v>
      </c>
      <c r="D24" s="43">
        <v>0</v>
      </c>
      <c r="E24" s="28">
        <v>0</v>
      </c>
      <c r="F24" s="28">
        <v>0</v>
      </c>
      <c r="G24" s="28">
        <v>0</v>
      </c>
      <c r="H24" s="28">
        <v>20</v>
      </c>
      <c r="I24" s="29">
        <f t="shared" si="1"/>
        <v>20</v>
      </c>
    </row>
    <row r="25" spans="1:9">
      <c r="A25" s="50" t="s">
        <v>33</v>
      </c>
      <c r="B25" s="51" t="s">
        <v>34</v>
      </c>
      <c r="C25" s="27" t="s">
        <v>31</v>
      </c>
      <c r="D25" s="43">
        <v>2133</v>
      </c>
      <c r="E25" s="28">
        <v>0</v>
      </c>
      <c r="F25" s="28">
        <v>0</v>
      </c>
      <c r="G25" s="28">
        <v>0</v>
      </c>
      <c r="H25" s="28">
        <v>0</v>
      </c>
      <c r="I25" s="29">
        <f t="shared" si="1"/>
        <v>2133</v>
      </c>
    </row>
    <row r="26" spans="1:9">
      <c r="A26" s="48" t="s">
        <v>35</v>
      </c>
      <c r="B26" s="49" t="s">
        <v>28</v>
      </c>
      <c r="C26" s="27" t="s">
        <v>36</v>
      </c>
      <c r="D26" s="43">
        <v>460</v>
      </c>
      <c r="E26" s="28">
        <v>0</v>
      </c>
      <c r="F26" s="28">
        <v>0</v>
      </c>
      <c r="G26" s="28">
        <v>0</v>
      </c>
      <c r="H26" s="28">
        <v>0</v>
      </c>
      <c r="I26" s="29">
        <f t="shared" si="1"/>
        <v>460</v>
      </c>
    </row>
    <row r="27" spans="1:9">
      <c r="A27" s="25"/>
      <c r="B27" s="26"/>
      <c r="C27" s="27" t="s">
        <v>37</v>
      </c>
      <c r="D27" s="43">
        <v>0</v>
      </c>
      <c r="E27" s="28">
        <v>159</v>
      </c>
      <c r="F27" s="28">
        <v>0</v>
      </c>
      <c r="G27" s="28">
        <v>0</v>
      </c>
      <c r="H27" s="28">
        <v>0</v>
      </c>
      <c r="I27" s="29">
        <f t="shared" si="1"/>
        <v>159</v>
      </c>
    </row>
    <row r="28" spans="1:9" ht="13.5" thickBot="1">
      <c r="A28" s="54" t="s">
        <v>38</v>
      </c>
      <c r="B28" s="34" t="s">
        <v>39</v>
      </c>
      <c r="C28" s="35">
        <v>1060</v>
      </c>
      <c r="D28" s="55">
        <v>9</v>
      </c>
      <c r="E28" s="36">
        <v>0</v>
      </c>
      <c r="F28" s="36">
        <v>0</v>
      </c>
      <c r="G28" s="36">
        <v>0</v>
      </c>
      <c r="H28" s="36">
        <v>2209</v>
      </c>
      <c r="I28" s="56">
        <f t="shared" si="1"/>
        <v>2218</v>
      </c>
    </row>
    <row r="29" spans="1:9">
      <c r="A29" s="57"/>
      <c r="B29" s="57"/>
      <c r="C29" s="57"/>
      <c r="D29" s="58"/>
      <c r="E29" s="58"/>
      <c r="F29" s="58"/>
      <c r="G29" s="58"/>
      <c r="H29" s="58"/>
      <c r="I29" s="58"/>
    </row>
    <row r="30" spans="1:9">
      <c r="A30" s="57"/>
      <c r="B30" s="57"/>
      <c r="C30" s="57"/>
      <c r="D30" s="58"/>
      <c r="E30" s="58"/>
      <c r="F30" s="58"/>
      <c r="G30" s="58"/>
      <c r="H30" s="58"/>
      <c r="I30" s="58"/>
    </row>
    <row r="31" spans="1:9">
      <c r="A31" s="57"/>
      <c r="B31" s="57"/>
      <c r="C31" s="57"/>
      <c r="D31" s="58"/>
      <c r="E31" s="58"/>
      <c r="F31" s="58"/>
      <c r="G31" s="58"/>
      <c r="H31" s="58"/>
      <c r="I31" s="58"/>
    </row>
    <row r="32" spans="1:9">
      <c r="A32" s="57"/>
      <c r="B32" s="57"/>
      <c r="C32" s="57"/>
      <c r="D32" s="58"/>
      <c r="E32" s="58"/>
      <c r="F32" s="58"/>
      <c r="G32" s="58"/>
      <c r="H32" s="58"/>
      <c r="I32" s="58"/>
    </row>
    <row r="33" spans="1:9">
      <c r="A33" s="57"/>
      <c r="B33" s="57"/>
      <c r="C33" s="57"/>
      <c r="D33" s="58"/>
      <c r="E33" s="58"/>
      <c r="F33" s="58"/>
      <c r="G33" s="58"/>
      <c r="H33" s="58"/>
      <c r="I33" s="58"/>
    </row>
    <row r="34" spans="1:9">
      <c r="A34" s="57"/>
      <c r="B34" s="57"/>
      <c r="C34" s="57"/>
      <c r="D34" s="58"/>
      <c r="E34" s="58"/>
      <c r="F34" s="58"/>
      <c r="G34" s="58"/>
      <c r="H34" s="58"/>
      <c r="I34" s="58"/>
    </row>
    <row r="35" spans="1:9">
      <c r="A35" s="57"/>
      <c r="B35" s="57"/>
      <c r="C35" s="57"/>
      <c r="D35" s="58"/>
      <c r="E35" s="58"/>
      <c r="F35" s="58"/>
      <c r="G35" s="58"/>
      <c r="H35" s="58"/>
      <c r="I35" s="58"/>
    </row>
    <row r="36" spans="1:9">
      <c r="A36" s="57"/>
      <c r="B36" s="57"/>
      <c r="C36" s="57"/>
      <c r="D36" s="58"/>
      <c r="E36" s="58"/>
      <c r="F36" s="58"/>
      <c r="G36" s="58"/>
      <c r="H36" s="58"/>
      <c r="I36" s="58"/>
    </row>
    <row r="37" spans="1:9">
      <c r="A37" s="57"/>
      <c r="B37" s="57"/>
      <c r="C37" s="57"/>
      <c r="D37" s="58"/>
      <c r="E37" s="58"/>
      <c r="F37" s="58"/>
      <c r="G37" s="58"/>
      <c r="H37" s="58"/>
      <c r="I37" s="58"/>
    </row>
    <row r="38" spans="1:9">
      <c r="A38" s="57"/>
      <c r="B38" s="57"/>
      <c r="C38" s="57"/>
      <c r="D38" s="58"/>
      <c r="E38" s="58"/>
      <c r="F38" s="58"/>
      <c r="G38" s="58"/>
      <c r="H38" s="58"/>
      <c r="I38" s="58"/>
    </row>
    <row r="39" spans="1:9" ht="1.5" customHeight="1" thickBot="1">
      <c r="A39" s="57"/>
      <c r="B39" s="57"/>
      <c r="C39" s="57"/>
      <c r="D39" s="58"/>
      <c r="E39" s="58"/>
      <c r="F39" s="58"/>
      <c r="G39" s="58"/>
      <c r="H39" s="58"/>
      <c r="I39" s="58"/>
    </row>
    <row r="40" spans="1:9" ht="13.5" hidden="1" thickBot="1">
      <c r="A40" s="57"/>
      <c r="B40" s="57"/>
      <c r="C40" s="57"/>
      <c r="D40" s="58"/>
      <c r="E40" s="58"/>
      <c r="F40" s="58"/>
      <c r="G40" s="58"/>
      <c r="H40" s="58"/>
      <c r="I40" s="58"/>
    </row>
    <row r="41" spans="1:9" ht="27.75" customHeight="1" thickBot="1">
      <c r="A41" s="5" t="s">
        <v>40</v>
      </c>
      <c r="B41" s="6"/>
      <c r="C41" s="6"/>
      <c r="D41" s="6"/>
      <c r="E41" s="6"/>
      <c r="F41" s="6"/>
      <c r="G41" s="6"/>
      <c r="H41" s="6"/>
      <c r="I41" s="7"/>
    </row>
    <row r="42" spans="1:9" ht="12.75" customHeight="1">
      <c r="A42" s="8" t="s">
        <v>1</v>
      </c>
      <c r="B42" s="9" t="s">
        <v>2</v>
      </c>
      <c r="C42" s="9" t="s">
        <v>3</v>
      </c>
      <c r="D42" s="10" t="s">
        <v>4</v>
      </c>
      <c r="E42" s="10" t="s">
        <v>5</v>
      </c>
      <c r="F42" s="10" t="s">
        <v>6</v>
      </c>
      <c r="G42" s="10" t="s">
        <v>7</v>
      </c>
      <c r="H42" s="10" t="s">
        <v>8</v>
      </c>
      <c r="I42" s="11" t="s">
        <v>9</v>
      </c>
    </row>
    <row r="43" spans="1:9" ht="12.75" customHeight="1">
      <c r="A43" s="12"/>
      <c r="B43" s="13"/>
      <c r="C43" s="13"/>
      <c r="D43" s="14"/>
      <c r="E43" s="14"/>
      <c r="F43" s="14"/>
      <c r="G43" s="14"/>
      <c r="H43" s="14"/>
      <c r="I43" s="59"/>
    </row>
    <row r="44" spans="1:9" ht="27.75" customHeight="1" thickBot="1">
      <c r="A44" s="16"/>
      <c r="B44" s="17"/>
      <c r="C44" s="17"/>
      <c r="D44" s="18"/>
      <c r="E44" s="18"/>
      <c r="F44" s="18"/>
      <c r="G44" s="18"/>
      <c r="H44" s="18"/>
      <c r="I44" s="60"/>
    </row>
    <row r="45" spans="1:9">
      <c r="A45" s="61">
        <v>3612</v>
      </c>
      <c r="B45" s="62" t="s">
        <v>41</v>
      </c>
      <c r="C45" s="27" t="s">
        <v>13</v>
      </c>
      <c r="D45" s="28">
        <v>0</v>
      </c>
      <c r="E45" s="28">
        <v>0</v>
      </c>
      <c r="F45" s="28">
        <v>1200</v>
      </c>
      <c r="G45" s="28">
        <v>0</v>
      </c>
      <c r="H45" s="28">
        <v>0</v>
      </c>
      <c r="I45" s="29">
        <f t="shared" ref="I45:I67" si="2">SUM(D45:H45)</f>
        <v>1200</v>
      </c>
    </row>
    <row r="46" spans="1:9">
      <c r="A46" s="61"/>
      <c r="B46" s="62"/>
      <c r="C46" s="27" t="s">
        <v>14</v>
      </c>
      <c r="D46" s="28">
        <v>11087</v>
      </c>
      <c r="E46" s="28">
        <v>0</v>
      </c>
      <c r="F46" s="28">
        <v>0</v>
      </c>
      <c r="G46" s="28">
        <v>0</v>
      </c>
      <c r="H46" s="28">
        <v>0</v>
      </c>
      <c r="I46" s="29">
        <f t="shared" si="2"/>
        <v>11087</v>
      </c>
    </row>
    <row r="47" spans="1:9">
      <c r="A47" s="61"/>
      <c r="B47" s="62"/>
      <c r="C47" s="27" t="s">
        <v>42</v>
      </c>
      <c r="D47" s="28">
        <v>2282</v>
      </c>
      <c r="E47" s="28">
        <v>0</v>
      </c>
      <c r="F47" s="28">
        <v>0</v>
      </c>
      <c r="G47" s="28">
        <v>0</v>
      </c>
      <c r="H47" s="28">
        <v>0</v>
      </c>
      <c r="I47" s="29">
        <f t="shared" si="2"/>
        <v>2282</v>
      </c>
    </row>
    <row r="48" spans="1:9">
      <c r="A48" s="61"/>
      <c r="B48" s="62"/>
      <c r="C48" s="27" t="s">
        <v>43</v>
      </c>
      <c r="D48" s="28">
        <v>7</v>
      </c>
      <c r="E48" s="28">
        <v>0</v>
      </c>
      <c r="F48" s="28">
        <v>0</v>
      </c>
      <c r="G48" s="28">
        <v>3945</v>
      </c>
      <c r="H48" s="28">
        <v>922</v>
      </c>
      <c r="I48" s="29">
        <f t="shared" si="2"/>
        <v>4874</v>
      </c>
    </row>
    <row r="49" spans="1:9">
      <c r="A49" s="61"/>
      <c r="B49" s="62"/>
      <c r="C49" s="27" t="s">
        <v>44</v>
      </c>
      <c r="D49" s="28">
        <v>55737</v>
      </c>
      <c r="E49" s="28">
        <v>0</v>
      </c>
      <c r="F49" s="28">
        <v>0</v>
      </c>
      <c r="G49" s="28">
        <v>0</v>
      </c>
      <c r="H49" s="28">
        <v>0</v>
      </c>
      <c r="I49" s="29">
        <f t="shared" si="2"/>
        <v>55737</v>
      </c>
    </row>
    <row r="50" spans="1:9">
      <c r="A50" s="63"/>
      <c r="B50" s="64"/>
      <c r="C50" s="27" t="s">
        <v>45</v>
      </c>
      <c r="D50" s="28">
        <v>6</v>
      </c>
      <c r="E50" s="28">
        <v>0</v>
      </c>
      <c r="F50" s="28">
        <v>0</v>
      </c>
      <c r="G50" s="28">
        <v>0</v>
      </c>
      <c r="H50" s="28">
        <v>0</v>
      </c>
      <c r="I50" s="29">
        <f t="shared" si="2"/>
        <v>6</v>
      </c>
    </row>
    <row r="51" spans="1:9">
      <c r="A51" s="48" t="s">
        <v>46</v>
      </c>
      <c r="B51" s="49" t="s">
        <v>47</v>
      </c>
      <c r="C51" s="27">
        <v>2010</v>
      </c>
      <c r="D51" s="28">
        <v>200</v>
      </c>
      <c r="E51" s="28">
        <v>0</v>
      </c>
      <c r="F51" s="28">
        <v>0</v>
      </c>
      <c r="G51" s="28">
        <v>0</v>
      </c>
      <c r="H51" s="28">
        <v>0</v>
      </c>
      <c r="I51" s="29">
        <f t="shared" si="2"/>
        <v>200</v>
      </c>
    </row>
    <row r="52" spans="1:9">
      <c r="A52" s="25"/>
      <c r="B52" s="26"/>
      <c r="C52" s="27" t="s">
        <v>43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9">
        <f t="shared" si="2"/>
        <v>0</v>
      </c>
    </row>
    <row r="53" spans="1:9">
      <c r="A53" s="25"/>
      <c r="B53" s="26"/>
      <c r="C53" s="27" t="s">
        <v>44</v>
      </c>
      <c r="D53" s="28">
        <v>2514</v>
      </c>
      <c r="E53" s="28">
        <v>0</v>
      </c>
      <c r="F53" s="28">
        <v>0</v>
      </c>
      <c r="G53" s="28">
        <v>0</v>
      </c>
      <c r="H53" s="28">
        <v>0</v>
      </c>
      <c r="I53" s="29">
        <f t="shared" si="2"/>
        <v>2514</v>
      </c>
    </row>
    <row r="54" spans="1:9">
      <c r="A54" s="52" t="s">
        <v>48</v>
      </c>
      <c r="B54" s="53" t="s">
        <v>49</v>
      </c>
      <c r="C54" s="47" t="s">
        <v>12</v>
      </c>
      <c r="D54" s="28">
        <v>448</v>
      </c>
      <c r="E54" s="28">
        <v>0</v>
      </c>
      <c r="F54" s="28">
        <v>0</v>
      </c>
      <c r="G54" s="28">
        <v>0</v>
      </c>
      <c r="H54" s="28">
        <v>0</v>
      </c>
      <c r="I54" s="29">
        <f t="shared" si="2"/>
        <v>448</v>
      </c>
    </row>
    <row r="55" spans="1:9">
      <c r="A55" s="52" t="s">
        <v>50</v>
      </c>
      <c r="B55" s="53" t="s">
        <v>51</v>
      </c>
      <c r="C55" s="47" t="s">
        <v>52</v>
      </c>
      <c r="D55" s="28">
        <v>3</v>
      </c>
      <c r="E55" s="28">
        <v>0</v>
      </c>
      <c r="F55" s="28">
        <v>0</v>
      </c>
      <c r="G55" s="28">
        <v>0</v>
      </c>
      <c r="H55" s="28">
        <v>0</v>
      </c>
      <c r="I55" s="29">
        <f t="shared" si="2"/>
        <v>3</v>
      </c>
    </row>
    <row r="56" spans="1:9">
      <c r="A56" s="48" t="s">
        <v>53</v>
      </c>
      <c r="B56" s="49" t="s">
        <v>54</v>
      </c>
      <c r="C56" s="27">
        <v>2040</v>
      </c>
      <c r="D56" s="28">
        <v>3059</v>
      </c>
      <c r="E56" s="28">
        <v>0</v>
      </c>
      <c r="F56" s="28">
        <v>0</v>
      </c>
      <c r="G56" s="28">
        <v>0</v>
      </c>
      <c r="H56" s="28">
        <v>0</v>
      </c>
      <c r="I56" s="29">
        <f t="shared" si="2"/>
        <v>3059</v>
      </c>
    </row>
    <row r="57" spans="1:9">
      <c r="A57" s="25"/>
      <c r="B57" s="26"/>
      <c r="C57" s="27" t="s">
        <v>55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9">
        <f t="shared" si="2"/>
        <v>0</v>
      </c>
    </row>
    <row r="58" spans="1:9">
      <c r="A58" s="25"/>
      <c r="B58" s="26"/>
      <c r="C58" s="27" t="s">
        <v>31</v>
      </c>
      <c r="D58" s="28">
        <v>31</v>
      </c>
      <c r="E58" s="28">
        <v>0</v>
      </c>
      <c r="F58" s="28">
        <v>0</v>
      </c>
      <c r="G58" s="28">
        <v>0</v>
      </c>
      <c r="H58" s="28">
        <v>0</v>
      </c>
      <c r="I58" s="29">
        <f t="shared" si="2"/>
        <v>31</v>
      </c>
    </row>
    <row r="59" spans="1:9">
      <c r="A59" s="25"/>
      <c r="B59" s="26"/>
      <c r="C59" s="27" t="s">
        <v>12</v>
      </c>
      <c r="D59" s="28">
        <v>2062</v>
      </c>
      <c r="E59" s="28">
        <v>0</v>
      </c>
      <c r="F59" s="28">
        <v>0</v>
      </c>
      <c r="G59" s="28">
        <v>5</v>
      </c>
      <c r="H59" s="28">
        <v>0</v>
      </c>
      <c r="I59" s="29">
        <f t="shared" si="2"/>
        <v>2067</v>
      </c>
    </row>
    <row r="60" spans="1:9">
      <c r="A60" s="25"/>
      <c r="B60" s="26"/>
      <c r="C60" s="27" t="s">
        <v>13</v>
      </c>
      <c r="D60" s="28">
        <v>0</v>
      </c>
      <c r="E60" s="28">
        <v>0</v>
      </c>
      <c r="F60" s="28">
        <v>27176</v>
      </c>
      <c r="G60" s="28">
        <v>0</v>
      </c>
      <c r="H60" s="28">
        <v>0</v>
      </c>
      <c r="I60" s="29">
        <f t="shared" si="2"/>
        <v>27176</v>
      </c>
    </row>
    <row r="61" spans="1:9">
      <c r="A61" s="25"/>
      <c r="B61" s="26"/>
      <c r="C61" s="27" t="s">
        <v>44</v>
      </c>
      <c r="D61" s="28">
        <v>85</v>
      </c>
      <c r="E61" s="28">
        <v>0</v>
      </c>
      <c r="F61" s="28">
        <v>0</v>
      </c>
      <c r="G61" s="28">
        <v>0</v>
      </c>
      <c r="H61" s="28">
        <v>0</v>
      </c>
      <c r="I61" s="29">
        <f t="shared" si="2"/>
        <v>85</v>
      </c>
    </row>
    <row r="62" spans="1:9">
      <c r="A62" s="25"/>
      <c r="B62" s="26"/>
      <c r="C62" s="27" t="s">
        <v>56</v>
      </c>
      <c r="D62" s="28">
        <v>436</v>
      </c>
      <c r="E62" s="28">
        <v>0</v>
      </c>
      <c r="F62" s="28">
        <v>0</v>
      </c>
      <c r="G62" s="28">
        <v>0</v>
      </c>
      <c r="H62" s="28">
        <v>0</v>
      </c>
      <c r="I62" s="29">
        <f t="shared" si="2"/>
        <v>436</v>
      </c>
    </row>
    <row r="63" spans="1:9">
      <c r="A63" s="25"/>
      <c r="B63" s="26"/>
      <c r="C63" s="27" t="s">
        <v>45</v>
      </c>
      <c r="D63" s="28">
        <v>0</v>
      </c>
      <c r="E63" s="28">
        <v>0</v>
      </c>
      <c r="F63" s="28">
        <v>0</v>
      </c>
      <c r="G63" s="28">
        <v>0</v>
      </c>
      <c r="H63" s="28">
        <v>45</v>
      </c>
      <c r="I63" s="29">
        <f t="shared" si="2"/>
        <v>45</v>
      </c>
    </row>
    <row r="64" spans="1:9">
      <c r="A64" s="52">
        <v>3900</v>
      </c>
      <c r="B64" s="53" t="s">
        <v>57</v>
      </c>
      <c r="C64" s="27">
        <v>1060</v>
      </c>
      <c r="D64" s="28">
        <v>0</v>
      </c>
      <c r="E64" s="28">
        <v>0</v>
      </c>
      <c r="F64" s="28">
        <v>0</v>
      </c>
      <c r="G64" s="28">
        <v>0</v>
      </c>
      <c r="H64" s="28">
        <v>5</v>
      </c>
      <c r="I64" s="29">
        <f t="shared" si="2"/>
        <v>5</v>
      </c>
    </row>
    <row r="65" spans="1:11">
      <c r="A65" s="48" t="s">
        <v>58</v>
      </c>
      <c r="B65" s="49" t="s">
        <v>59</v>
      </c>
      <c r="C65" s="27" t="s">
        <v>12</v>
      </c>
      <c r="D65" s="28">
        <v>787</v>
      </c>
      <c r="E65" s="28">
        <v>0</v>
      </c>
      <c r="F65" s="28">
        <v>0</v>
      </c>
      <c r="G65" s="28">
        <v>0</v>
      </c>
      <c r="H65" s="28">
        <v>0</v>
      </c>
      <c r="I65" s="29">
        <f t="shared" si="2"/>
        <v>787</v>
      </c>
    </row>
    <row r="66" spans="1:11">
      <c r="A66" s="25"/>
      <c r="B66" s="26"/>
      <c r="C66" s="27" t="s">
        <v>13</v>
      </c>
      <c r="D66" s="28">
        <v>0</v>
      </c>
      <c r="E66" s="28">
        <v>0</v>
      </c>
      <c r="F66" s="28">
        <v>24143</v>
      </c>
      <c r="G66" s="28">
        <v>0</v>
      </c>
      <c r="H66" s="28">
        <v>0</v>
      </c>
      <c r="I66" s="29">
        <f t="shared" si="2"/>
        <v>24143</v>
      </c>
    </row>
    <row r="67" spans="1:11" ht="13.5" thickBot="1">
      <c r="A67" s="25"/>
      <c r="B67" s="26"/>
      <c r="C67" s="30" t="s">
        <v>14</v>
      </c>
      <c r="D67" s="31">
        <v>985</v>
      </c>
      <c r="E67" s="31">
        <v>0</v>
      </c>
      <c r="F67" s="31">
        <v>0</v>
      </c>
      <c r="G67" s="31">
        <v>0</v>
      </c>
      <c r="H67" s="31">
        <v>0</v>
      </c>
      <c r="I67" s="32">
        <f t="shared" si="2"/>
        <v>985</v>
      </c>
    </row>
    <row r="68" spans="1:11" ht="13.5" thickBot="1">
      <c r="A68" s="37" t="s">
        <v>16</v>
      </c>
      <c r="B68" s="38"/>
      <c r="C68" s="39"/>
      <c r="D68" s="40">
        <f t="shared" ref="D68:I68" si="3">SUM(D45:D67,D12:D28)</f>
        <v>94294</v>
      </c>
      <c r="E68" s="40">
        <f t="shared" si="3"/>
        <v>159</v>
      </c>
      <c r="F68" s="40">
        <f t="shared" si="3"/>
        <v>106256</v>
      </c>
      <c r="G68" s="40">
        <f t="shared" si="3"/>
        <v>3950</v>
      </c>
      <c r="H68" s="40">
        <f t="shared" si="3"/>
        <v>3899</v>
      </c>
      <c r="I68" s="41">
        <f t="shared" si="3"/>
        <v>208558</v>
      </c>
      <c r="J68" s="65"/>
      <c r="K68" s="66"/>
    </row>
    <row r="69" spans="1:11">
      <c r="A69" s="20" t="s">
        <v>60</v>
      </c>
      <c r="B69" s="21" t="s">
        <v>61</v>
      </c>
      <c r="C69" s="67" t="s">
        <v>62</v>
      </c>
      <c r="D69" s="23">
        <v>152</v>
      </c>
      <c r="E69" s="23">
        <v>0</v>
      </c>
      <c r="F69" s="23">
        <v>0</v>
      </c>
      <c r="G69" s="23">
        <v>0</v>
      </c>
      <c r="H69" s="23">
        <v>0</v>
      </c>
      <c r="I69" s="24">
        <f>SUM(D69:H69)</f>
        <v>152</v>
      </c>
    </row>
    <row r="70" spans="1:11" s="44" customFormat="1">
      <c r="A70" s="25"/>
      <c r="B70" s="26"/>
      <c r="C70" s="68">
        <v>1230</v>
      </c>
      <c r="D70" s="69">
        <v>0</v>
      </c>
      <c r="E70" s="69">
        <v>547</v>
      </c>
      <c r="F70" s="69">
        <v>0</v>
      </c>
      <c r="G70" s="69">
        <v>0</v>
      </c>
      <c r="H70" s="69">
        <v>0</v>
      </c>
      <c r="I70" s="70">
        <v>5467</v>
      </c>
    </row>
    <row r="71" spans="1:11" s="44" customFormat="1">
      <c r="A71" s="71"/>
      <c r="B71" s="72"/>
      <c r="C71" s="68">
        <v>1260</v>
      </c>
      <c r="D71" s="69">
        <v>16</v>
      </c>
      <c r="E71" s="69">
        <v>0</v>
      </c>
      <c r="F71" s="69">
        <v>0</v>
      </c>
      <c r="G71" s="69">
        <v>0</v>
      </c>
      <c r="H71" s="69">
        <v>0</v>
      </c>
      <c r="I71" s="70">
        <f t="shared" ref="I71:I76" si="4">SUM(D71:H71)</f>
        <v>16</v>
      </c>
    </row>
    <row r="72" spans="1:11">
      <c r="A72" s="48" t="s">
        <v>63</v>
      </c>
      <c r="B72" s="49" t="s">
        <v>64</v>
      </c>
      <c r="C72" s="27" t="s">
        <v>62</v>
      </c>
      <c r="D72" s="28">
        <v>1448</v>
      </c>
      <c r="E72" s="28">
        <v>0</v>
      </c>
      <c r="F72" s="28">
        <v>0</v>
      </c>
      <c r="G72" s="28">
        <v>0</v>
      </c>
      <c r="H72" s="28">
        <v>0</v>
      </c>
      <c r="I72" s="29">
        <f t="shared" si="4"/>
        <v>1448</v>
      </c>
    </row>
    <row r="73" spans="1:11">
      <c r="A73" s="45"/>
      <c r="B73" s="46"/>
      <c r="C73" s="47" t="s">
        <v>37</v>
      </c>
      <c r="D73" s="28">
        <v>0</v>
      </c>
      <c r="E73" s="28">
        <v>4908</v>
      </c>
      <c r="F73" s="28">
        <v>0</v>
      </c>
      <c r="G73" s="28">
        <v>0</v>
      </c>
      <c r="H73" s="28">
        <v>0</v>
      </c>
      <c r="I73" s="29">
        <f t="shared" si="4"/>
        <v>4908</v>
      </c>
    </row>
    <row r="74" spans="1:11">
      <c r="A74" s="48" t="s">
        <v>65</v>
      </c>
      <c r="B74" s="49" t="s">
        <v>66</v>
      </c>
      <c r="C74" s="27" t="s">
        <v>62</v>
      </c>
      <c r="D74" s="28">
        <v>830</v>
      </c>
      <c r="E74" s="28">
        <v>0</v>
      </c>
      <c r="F74" s="28">
        <v>0</v>
      </c>
      <c r="G74" s="28">
        <v>0</v>
      </c>
      <c r="H74" s="28">
        <v>0</v>
      </c>
      <c r="I74" s="29">
        <f t="shared" si="4"/>
        <v>830</v>
      </c>
    </row>
    <row r="75" spans="1:11">
      <c r="A75" s="25"/>
      <c r="B75" s="26"/>
      <c r="C75" s="27" t="s">
        <v>37</v>
      </c>
      <c r="D75" s="28">
        <v>0</v>
      </c>
      <c r="E75" s="28">
        <v>2120</v>
      </c>
      <c r="F75" s="28">
        <v>0</v>
      </c>
      <c r="G75" s="28">
        <v>0</v>
      </c>
      <c r="H75" s="28">
        <v>0</v>
      </c>
      <c r="I75" s="29">
        <f t="shared" si="4"/>
        <v>2120</v>
      </c>
    </row>
    <row r="76" spans="1:11" ht="13.5" thickBot="1">
      <c r="A76" s="33">
        <v>4379</v>
      </c>
      <c r="B76" s="34" t="s">
        <v>67</v>
      </c>
      <c r="C76" s="73">
        <v>1060</v>
      </c>
      <c r="D76" s="74">
        <v>0</v>
      </c>
      <c r="E76" s="74">
        <v>0</v>
      </c>
      <c r="F76" s="74">
        <v>0</v>
      </c>
      <c r="G76" s="74">
        <v>0</v>
      </c>
      <c r="H76" s="74">
        <v>408</v>
      </c>
      <c r="I76" s="29">
        <f t="shared" si="4"/>
        <v>408</v>
      </c>
    </row>
    <row r="77" spans="1:11" ht="13.5" thickBot="1">
      <c r="A77" s="37" t="s">
        <v>16</v>
      </c>
      <c r="B77" s="38"/>
      <c r="C77" s="39"/>
      <c r="D77" s="40">
        <f t="shared" ref="D77:I77" si="5">SUM(D69:D76)</f>
        <v>2446</v>
      </c>
      <c r="E77" s="40">
        <f t="shared" si="5"/>
        <v>7575</v>
      </c>
      <c r="F77" s="40">
        <f t="shared" si="5"/>
        <v>0</v>
      </c>
      <c r="G77" s="40">
        <f t="shared" si="5"/>
        <v>0</v>
      </c>
      <c r="H77" s="40">
        <f t="shared" si="5"/>
        <v>408</v>
      </c>
      <c r="I77" s="41">
        <f t="shared" si="5"/>
        <v>15349</v>
      </c>
    </row>
    <row r="78" spans="1:11" ht="13.5" thickBot="1">
      <c r="A78" s="75" t="s">
        <v>68</v>
      </c>
      <c r="B78" s="76" t="s">
        <v>69</v>
      </c>
      <c r="C78" s="76" t="s">
        <v>70</v>
      </c>
      <c r="D78" s="77">
        <v>443</v>
      </c>
      <c r="E78" s="77">
        <v>0</v>
      </c>
      <c r="F78" s="77">
        <v>0</v>
      </c>
      <c r="G78" s="77">
        <v>0</v>
      </c>
      <c r="H78" s="77">
        <v>0</v>
      </c>
      <c r="I78" s="78">
        <f>SUM(D78:H78)</f>
        <v>443</v>
      </c>
    </row>
    <row r="79" spans="1:11" ht="13.5" thickBot="1">
      <c r="A79" s="37" t="s">
        <v>16</v>
      </c>
      <c r="B79" s="38"/>
      <c r="C79" s="39"/>
      <c r="D79" s="40">
        <f t="shared" ref="D79:I79" si="6">SUM(D78)</f>
        <v>443</v>
      </c>
      <c r="E79" s="40">
        <f t="shared" si="6"/>
        <v>0</v>
      </c>
      <c r="F79" s="40">
        <f t="shared" si="6"/>
        <v>0</v>
      </c>
      <c r="G79" s="40">
        <f t="shared" si="6"/>
        <v>0</v>
      </c>
      <c r="H79" s="40">
        <f t="shared" si="6"/>
        <v>0</v>
      </c>
      <c r="I79" s="41">
        <f t="shared" si="6"/>
        <v>443</v>
      </c>
    </row>
    <row r="80" spans="1:11">
      <c r="A80" s="79"/>
      <c r="B80" s="79"/>
      <c r="C80" s="79"/>
      <c r="D80" s="66"/>
      <c r="E80" s="66"/>
      <c r="F80" s="66"/>
      <c r="G80" s="66"/>
      <c r="H80" s="66"/>
      <c r="I80" s="66"/>
    </row>
    <row r="81" spans="1:9">
      <c r="A81" s="79"/>
      <c r="B81" s="79"/>
      <c r="C81" s="79"/>
      <c r="D81" s="66"/>
      <c r="E81" s="66"/>
      <c r="F81" s="66"/>
      <c r="G81" s="66"/>
      <c r="H81" s="66"/>
      <c r="I81" s="66"/>
    </row>
    <row r="82" spans="1:9">
      <c r="A82" s="79"/>
      <c r="B82" s="79"/>
      <c r="C82" s="79"/>
      <c r="D82" s="66"/>
      <c r="E82" s="66"/>
      <c r="F82" s="66"/>
      <c r="G82" s="66"/>
      <c r="H82" s="66"/>
      <c r="I82" s="66"/>
    </row>
    <row r="83" spans="1:9" ht="13.5" thickBot="1">
      <c r="A83" s="79"/>
      <c r="B83" s="79"/>
      <c r="C83" s="79"/>
      <c r="D83" s="66"/>
      <c r="E83" s="66"/>
      <c r="F83" s="66"/>
      <c r="G83" s="66"/>
      <c r="H83" s="66"/>
      <c r="I83" s="66"/>
    </row>
    <row r="84" spans="1:9" ht="27.75" customHeight="1" thickBot="1">
      <c r="A84" s="5" t="s">
        <v>71</v>
      </c>
      <c r="B84" s="6"/>
      <c r="C84" s="6"/>
      <c r="D84" s="6"/>
      <c r="E84" s="6"/>
      <c r="F84" s="6"/>
      <c r="G84" s="6"/>
      <c r="H84" s="6"/>
      <c r="I84" s="7"/>
    </row>
    <row r="85" spans="1:9" ht="12.75" customHeight="1">
      <c r="A85" s="8" t="s">
        <v>1</v>
      </c>
      <c r="B85" s="9" t="s">
        <v>2</v>
      </c>
      <c r="C85" s="9" t="s">
        <v>3</v>
      </c>
      <c r="D85" s="10" t="s">
        <v>4</v>
      </c>
      <c r="E85" s="10" t="s">
        <v>5</v>
      </c>
      <c r="F85" s="10" t="s">
        <v>6</v>
      </c>
      <c r="G85" s="10" t="s">
        <v>7</v>
      </c>
      <c r="H85" s="10" t="s">
        <v>8</v>
      </c>
      <c r="I85" s="11" t="s">
        <v>9</v>
      </c>
    </row>
    <row r="86" spans="1:9" ht="12.75" customHeight="1">
      <c r="A86" s="12"/>
      <c r="B86" s="13"/>
      <c r="C86" s="13"/>
      <c r="D86" s="14"/>
      <c r="E86" s="14"/>
      <c r="F86" s="14"/>
      <c r="G86" s="14"/>
      <c r="H86" s="14"/>
      <c r="I86" s="59"/>
    </row>
    <row r="87" spans="1:9" ht="27.75" customHeight="1" thickBot="1">
      <c r="A87" s="16"/>
      <c r="B87" s="17"/>
      <c r="C87" s="17"/>
      <c r="D87" s="18"/>
      <c r="E87" s="18"/>
      <c r="F87" s="18"/>
      <c r="G87" s="18"/>
      <c r="H87" s="18"/>
      <c r="I87" s="60"/>
    </row>
    <row r="88" spans="1:9">
      <c r="A88" s="25" t="s">
        <v>72</v>
      </c>
      <c r="B88" s="26" t="s">
        <v>73</v>
      </c>
      <c r="C88" s="68" t="s">
        <v>36</v>
      </c>
      <c r="D88" s="80">
        <v>76</v>
      </c>
      <c r="E88" s="80">
        <v>0</v>
      </c>
      <c r="F88" s="80">
        <v>0</v>
      </c>
      <c r="G88" s="80">
        <v>0</v>
      </c>
      <c r="H88" s="80">
        <v>0</v>
      </c>
      <c r="I88" s="70">
        <f t="shared" ref="I88:I106" si="7">SUM(D88:H88)</f>
        <v>76</v>
      </c>
    </row>
    <row r="89" spans="1:9">
      <c r="A89" s="25"/>
      <c r="B89" s="26"/>
      <c r="C89" s="27" t="s">
        <v>37</v>
      </c>
      <c r="D89" s="28">
        <v>107</v>
      </c>
      <c r="E89" s="28">
        <v>5335</v>
      </c>
      <c r="F89" s="28">
        <v>0</v>
      </c>
      <c r="G89" s="28">
        <v>0</v>
      </c>
      <c r="H89" s="28">
        <v>0</v>
      </c>
      <c r="I89" s="29">
        <f t="shared" si="7"/>
        <v>5442</v>
      </c>
    </row>
    <row r="90" spans="1:9">
      <c r="A90" s="25"/>
      <c r="B90" s="26"/>
      <c r="C90" s="27" t="s">
        <v>74</v>
      </c>
      <c r="D90" s="28">
        <v>466</v>
      </c>
      <c r="E90" s="28">
        <v>0</v>
      </c>
      <c r="F90" s="28">
        <v>0</v>
      </c>
      <c r="G90" s="28">
        <v>0</v>
      </c>
      <c r="H90" s="28">
        <v>0</v>
      </c>
      <c r="I90" s="29">
        <f t="shared" si="7"/>
        <v>466</v>
      </c>
    </row>
    <row r="91" spans="1:9">
      <c r="A91" s="48">
        <v>6115</v>
      </c>
      <c r="B91" s="49" t="s">
        <v>75</v>
      </c>
      <c r="C91" s="27">
        <v>1230</v>
      </c>
      <c r="D91" s="28">
        <v>0</v>
      </c>
      <c r="E91" s="28">
        <v>1065</v>
      </c>
      <c r="F91" s="28">
        <v>0</v>
      </c>
      <c r="G91" s="28">
        <v>0</v>
      </c>
      <c r="H91" s="28">
        <v>0</v>
      </c>
      <c r="I91" s="29">
        <f t="shared" si="7"/>
        <v>1065</v>
      </c>
    </row>
    <row r="92" spans="1:9">
      <c r="A92" s="71"/>
      <c r="B92" s="72"/>
      <c r="C92" s="27">
        <v>1260</v>
      </c>
      <c r="D92" s="28">
        <v>762</v>
      </c>
      <c r="E92" s="28">
        <v>0</v>
      </c>
      <c r="F92" s="28">
        <v>0</v>
      </c>
      <c r="G92" s="28">
        <v>0</v>
      </c>
      <c r="H92" s="28">
        <v>0</v>
      </c>
      <c r="I92" s="29">
        <f t="shared" si="7"/>
        <v>762</v>
      </c>
    </row>
    <row r="93" spans="1:9">
      <c r="A93" s="48" t="s">
        <v>76</v>
      </c>
      <c r="B93" s="49" t="s">
        <v>77</v>
      </c>
      <c r="C93" s="27" t="s">
        <v>37</v>
      </c>
      <c r="D93" s="28">
        <v>1135</v>
      </c>
      <c r="E93" s="28">
        <v>61193</v>
      </c>
      <c r="F93" s="28">
        <v>0</v>
      </c>
      <c r="G93" s="28">
        <v>0</v>
      </c>
      <c r="H93" s="28">
        <v>0</v>
      </c>
      <c r="I93" s="29">
        <f t="shared" si="7"/>
        <v>62328</v>
      </c>
    </row>
    <row r="94" spans="1:9">
      <c r="A94" s="25"/>
      <c r="B94" s="26"/>
      <c r="C94" s="27" t="s">
        <v>55</v>
      </c>
      <c r="D94" s="28">
        <v>1335</v>
      </c>
      <c r="E94" s="28">
        <v>0</v>
      </c>
      <c r="F94" s="28">
        <v>0</v>
      </c>
      <c r="G94" s="28">
        <v>0</v>
      </c>
      <c r="H94" s="28">
        <v>0</v>
      </c>
      <c r="I94" s="29">
        <f t="shared" si="7"/>
        <v>1335</v>
      </c>
    </row>
    <row r="95" spans="1:9">
      <c r="A95" s="25"/>
      <c r="B95" s="26"/>
      <c r="C95" s="27" t="s">
        <v>31</v>
      </c>
      <c r="D95" s="28">
        <v>10303</v>
      </c>
      <c r="E95" s="28">
        <v>0</v>
      </c>
      <c r="F95" s="28">
        <v>0</v>
      </c>
      <c r="G95" s="28">
        <v>3336</v>
      </c>
      <c r="H95" s="28">
        <v>0</v>
      </c>
      <c r="I95" s="29">
        <f t="shared" si="7"/>
        <v>13639</v>
      </c>
    </row>
    <row r="96" spans="1:9">
      <c r="A96" s="48" t="s">
        <v>78</v>
      </c>
      <c r="B96" s="49" t="s">
        <v>79</v>
      </c>
      <c r="C96" s="27">
        <v>2040</v>
      </c>
      <c r="D96" s="28">
        <v>1</v>
      </c>
      <c r="E96" s="28">
        <v>0</v>
      </c>
      <c r="F96" s="28">
        <v>0</v>
      </c>
      <c r="G96" s="28">
        <v>0</v>
      </c>
      <c r="H96" s="28">
        <v>0</v>
      </c>
      <c r="I96" s="29">
        <f t="shared" si="7"/>
        <v>1</v>
      </c>
    </row>
    <row r="97" spans="1:9">
      <c r="A97" s="81"/>
      <c r="B97" s="82"/>
      <c r="C97" s="27" t="s">
        <v>42</v>
      </c>
      <c r="D97" s="28">
        <v>8</v>
      </c>
      <c r="E97" s="28">
        <v>0</v>
      </c>
      <c r="F97" s="28">
        <v>0</v>
      </c>
      <c r="G97" s="28">
        <v>0</v>
      </c>
      <c r="H97" s="28">
        <v>0</v>
      </c>
      <c r="I97" s="83">
        <f t="shared" si="7"/>
        <v>8</v>
      </c>
    </row>
    <row r="98" spans="1:9">
      <c r="A98" s="81"/>
      <c r="B98" s="82"/>
      <c r="C98" s="27" t="s">
        <v>44</v>
      </c>
      <c r="D98" s="28">
        <v>0</v>
      </c>
      <c r="E98" s="28">
        <v>0</v>
      </c>
      <c r="F98" s="28">
        <v>0</v>
      </c>
      <c r="G98" s="28">
        <v>0</v>
      </c>
      <c r="H98" s="28">
        <v>0</v>
      </c>
      <c r="I98" s="83">
        <f t="shared" si="7"/>
        <v>0</v>
      </c>
    </row>
    <row r="99" spans="1:9">
      <c r="A99" s="71"/>
      <c r="B99" s="72"/>
      <c r="C99" s="47" t="s">
        <v>45</v>
      </c>
      <c r="D99" s="28">
        <v>213</v>
      </c>
      <c r="E99" s="28">
        <v>0</v>
      </c>
      <c r="F99" s="28">
        <v>0</v>
      </c>
      <c r="G99" s="28">
        <v>0</v>
      </c>
      <c r="H99" s="28">
        <v>0</v>
      </c>
      <c r="I99" s="83">
        <f t="shared" si="7"/>
        <v>213</v>
      </c>
    </row>
    <row r="100" spans="1:9">
      <c r="A100" s="48" t="s">
        <v>80</v>
      </c>
      <c r="B100" s="49" t="s">
        <v>81</v>
      </c>
      <c r="C100" s="47">
        <v>3020</v>
      </c>
      <c r="D100" s="28">
        <v>3076</v>
      </c>
      <c r="E100" s="28">
        <v>0</v>
      </c>
      <c r="F100" s="28">
        <v>0</v>
      </c>
      <c r="G100" s="28">
        <v>0</v>
      </c>
      <c r="H100" s="28">
        <v>0</v>
      </c>
      <c r="I100" s="83">
        <f t="shared" si="7"/>
        <v>3076</v>
      </c>
    </row>
    <row r="101" spans="1:9">
      <c r="A101" s="45"/>
      <c r="B101" s="46"/>
      <c r="C101" s="47" t="s">
        <v>44</v>
      </c>
      <c r="D101" s="28">
        <v>100</v>
      </c>
      <c r="E101" s="28">
        <v>0</v>
      </c>
      <c r="F101" s="28">
        <v>0</v>
      </c>
      <c r="G101" s="28">
        <v>0</v>
      </c>
      <c r="H101" s="28">
        <v>0</v>
      </c>
      <c r="I101" s="83">
        <f t="shared" si="7"/>
        <v>100</v>
      </c>
    </row>
    <row r="102" spans="1:9">
      <c r="A102" s="48" t="s">
        <v>82</v>
      </c>
      <c r="B102" s="49" t="s">
        <v>83</v>
      </c>
      <c r="C102" s="27" t="s">
        <v>44</v>
      </c>
      <c r="D102" s="28">
        <v>0</v>
      </c>
      <c r="E102" s="28">
        <v>0</v>
      </c>
      <c r="F102" s="28">
        <v>0</v>
      </c>
      <c r="G102" s="28">
        <v>0</v>
      </c>
      <c r="H102" s="28">
        <v>10</v>
      </c>
      <c r="I102" s="83">
        <f t="shared" si="7"/>
        <v>10</v>
      </c>
    </row>
    <row r="103" spans="1:9">
      <c r="A103" s="45"/>
      <c r="B103" s="46"/>
      <c r="C103" s="47" t="s">
        <v>45</v>
      </c>
      <c r="D103" s="28">
        <v>16</v>
      </c>
      <c r="E103" s="28">
        <v>0</v>
      </c>
      <c r="F103" s="28">
        <v>0</v>
      </c>
      <c r="G103" s="28">
        <v>0</v>
      </c>
      <c r="H103" s="28">
        <v>2039</v>
      </c>
      <c r="I103" s="83">
        <f t="shared" si="7"/>
        <v>2055</v>
      </c>
    </row>
    <row r="104" spans="1:9">
      <c r="A104" s="48">
        <v>6402</v>
      </c>
      <c r="B104" s="49" t="s">
        <v>84</v>
      </c>
      <c r="C104" s="30">
        <v>1040</v>
      </c>
      <c r="D104" s="31">
        <v>0</v>
      </c>
      <c r="E104" s="31">
        <v>0</v>
      </c>
      <c r="F104" s="31">
        <v>326</v>
      </c>
      <c r="G104" s="31">
        <v>0</v>
      </c>
      <c r="H104" s="31">
        <v>0</v>
      </c>
      <c r="I104" s="84">
        <f t="shared" si="7"/>
        <v>326</v>
      </c>
    </row>
    <row r="105" spans="1:9">
      <c r="A105" s="45"/>
      <c r="B105" s="46"/>
      <c r="C105" s="30">
        <v>5020</v>
      </c>
      <c r="D105" s="31">
        <v>0</v>
      </c>
      <c r="E105" s="31">
        <v>0</v>
      </c>
      <c r="F105" s="31">
        <v>0</v>
      </c>
      <c r="G105" s="31">
        <v>0</v>
      </c>
      <c r="H105" s="31">
        <v>410</v>
      </c>
      <c r="I105" s="84">
        <f t="shared" si="7"/>
        <v>410</v>
      </c>
    </row>
    <row r="106" spans="1:9" ht="13.5" thickBot="1">
      <c r="A106" s="50" t="s">
        <v>85</v>
      </c>
      <c r="B106" s="51" t="s">
        <v>86</v>
      </c>
      <c r="C106" s="30" t="s">
        <v>45</v>
      </c>
      <c r="D106" s="31">
        <v>0</v>
      </c>
      <c r="E106" s="31">
        <v>0</v>
      </c>
      <c r="F106" s="31">
        <v>0</v>
      </c>
      <c r="G106" s="31">
        <v>0</v>
      </c>
      <c r="H106" s="31">
        <v>0</v>
      </c>
      <c r="I106" s="84">
        <f t="shared" si="7"/>
        <v>0</v>
      </c>
    </row>
    <row r="107" spans="1:9" ht="13.5" thickBot="1">
      <c r="A107" s="37" t="s">
        <v>16</v>
      </c>
      <c r="B107" s="38"/>
      <c r="C107" s="39"/>
      <c r="D107" s="40">
        <f t="shared" ref="D107:I107" si="8">SUM(D88:D106)</f>
        <v>17598</v>
      </c>
      <c r="E107" s="40">
        <f t="shared" si="8"/>
        <v>67593</v>
      </c>
      <c r="F107" s="40">
        <f t="shared" si="8"/>
        <v>326</v>
      </c>
      <c r="G107" s="40">
        <f t="shared" si="8"/>
        <v>3336</v>
      </c>
      <c r="H107" s="40">
        <f t="shared" si="8"/>
        <v>2459</v>
      </c>
      <c r="I107" s="41">
        <f t="shared" si="8"/>
        <v>91312</v>
      </c>
    </row>
    <row r="108" spans="1:9" ht="13.5" thickBot="1">
      <c r="A108" s="85" t="s">
        <v>87</v>
      </c>
      <c r="B108" s="86"/>
      <c r="C108" s="87"/>
      <c r="D108" s="88">
        <f t="shared" ref="D108:I108" si="9">D11+D68+D77+D79+D107</f>
        <v>117349</v>
      </c>
      <c r="E108" s="88">
        <f t="shared" si="9"/>
        <v>75327</v>
      </c>
      <c r="F108" s="88">
        <f t="shared" si="9"/>
        <v>118582</v>
      </c>
      <c r="G108" s="88">
        <f t="shared" si="9"/>
        <v>7286</v>
      </c>
      <c r="H108" s="88">
        <f t="shared" si="9"/>
        <v>6766</v>
      </c>
      <c r="I108" s="89">
        <f t="shared" si="9"/>
        <v>330230</v>
      </c>
    </row>
    <row r="109" spans="1:9">
      <c r="A109" s="90"/>
      <c r="B109" s="90"/>
      <c r="C109" s="90"/>
      <c r="D109" s="91"/>
      <c r="E109" s="91"/>
      <c r="F109" s="91"/>
      <c r="G109" s="91"/>
      <c r="H109" s="91"/>
      <c r="I109" s="91"/>
    </row>
    <row r="110" spans="1:9">
      <c r="A110" s="92"/>
      <c r="B110" s="92"/>
      <c r="C110" s="92"/>
      <c r="D110" s="93"/>
      <c r="E110" s="93"/>
      <c r="F110" s="93"/>
      <c r="G110" s="93"/>
      <c r="H110" s="93"/>
      <c r="I110" s="93"/>
    </row>
  </sheetData>
  <mergeCells count="78">
    <mergeCell ref="A107:C107"/>
    <mergeCell ref="A108:C108"/>
    <mergeCell ref="A109:C109"/>
    <mergeCell ref="A110:C110"/>
    <mergeCell ref="A100:A101"/>
    <mergeCell ref="B100:B101"/>
    <mergeCell ref="A102:A103"/>
    <mergeCell ref="B102:B103"/>
    <mergeCell ref="A104:A105"/>
    <mergeCell ref="B104:B105"/>
    <mergeCell ref="A91:A92"/>
    <mergeCell ref="B91:B92"/>
    <mergeCell ref="A93:A95"/>
    <mergeCell ref="B93:B95"/>
    <mergeCell ref="A96:A99"/>
    <mergeCell ref="B96:B99"/>
    <mergeCell ref="F85:F87"/>
    <mergeCell ref="G85:G87"/>
    <mergeCell ref="H85:H87"/>
    <mergeCell ref="I85:I87"/>
    <mergeCell ref="A88:A90"/>
    <mergeCell ref="B88:B90"/>
    <mergeCell ref="A74:A75"/>
    <mergeCell ref="B74:B75"/>
    <mergeCell ref="A77:C77"/>
    <mergeCell ref="A79:C79"/>
    <mergeCell ref="A84:I84"/>
    <mergeCell ref="A85:A87"/>
    <mergeCell ref="B85:B87"/>
    <mergeCell ref="C85:C87"/>
    <mergeCell ref="D85:D87"/>
    <mergeCell ref="E85:E87"/>
    <mergeCell ref="A65:A67"/>
    <mergeCell ref="B65:B67"/>
    <mergeCell ref="A68:C68"/>
    <mergeCell ref="A69:A71"/>
    <mergeCell ref="B69:B71"/>
    <mergeCell ref="A72:A73"/>
    <mergeCell ref="B72:B73"/>
    <mergeCell ref="A45:A50"/>
    <mergeCell ref="B45:B50"/>
    <mergeCell ref="A51:A53"/>
    <mergeCell ref="B51:B53"/>
    <mergeCell ref="A56:A63"/>
    <mergeCell ref="B56:B63"/>
    <mergeCell ref="A41:I41"/>
    <mergeCell ref="A42:A44"/>
    <mergeCell ref="B42:B44"/>
    <mergeCell ref="C42:C44"/>
    <mergeCell ref="D42:D44"/>
    <mergeCell ref="E42:E44"/>
    <mergeCell ref="F42:F44"/>
    <mergeCell ref="G42:G44"/>
    <mergeCell ref="H42:H44"/>
    <mergeCell ref="I42:I44"/>
    <mergeCell ref="A15:A17"/>
    <mergeCell ref="B15:B17"/>
    <mergeCell ref="A20:A23"/>
    <mergeCell ref="B20:B23"/>
    <mergeCell ref="A26:A27"/>
    <mergeCell ref="B26:B27"/>
    <mergeCell ref="H4:H6"/>
    <mergeCell ref="I4:I6"/>
    <mergeCell ref="A7:A9"/>
    <mergeCell ref="B7:B9"/>
    <mergeCell ref="A11:C11"/>
    <mergeCell ref="A12:A14"/>
    <mergeCell ref="B12:B14"/>
    <mergeCell ref="A1:C1"/>
    <mergeCell ref="G2:I2"/>
    <mergeCell ref="A3:I3"/>
    <mergeCell ref="A4:A6"/>
    <mergeCell ref="B4:B6"/>
    <mergeCell ref="C4:C6"/>
    <mergeCell ref="D4:D6"/>
    <mergeCell ref="E4:E6"/>
    <mergeCell ref="F4:F6"/>
    <mergeCell ref="G4:G6"/>
  </mergeCells>
  <printOptions horizontalCentered="1"/>
  <pageMargins left="0.39370078740157477" right="0.39370078740157477" top="0.59055118110236215" bottom="0.39370078740157477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Výdaje dle ORJ tab. č.4b</vt:lpstr>
    </vt:vector>
  </TitlesOfParts>
  <Company>umobmoap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pc2011</dc:creator>
  <cp:lastModifiedBy>pc2011</cp:lastModifiedBy>
  <dcterms:created xsi:type="dcterms:W3CDTF">2013-06-07T06:57:17Z</dcterms:created>
  <dcterms:modified xsi:type="dcterms:W3CDTF">2013-06-07T06:58:06Z</dcterms:modified>
</cp:coreProperties>
</file>