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015"/>
  </bookViews>
  <sheets>
    <sheet name="Příjmy tab. č. 1" sheetId="1" r:id="rId1"/>
  </sheets>
  <externalReferences>
    <externalReference r:id="rId2"/>
    <externalReference r:id="rId3"/>
  </externalReferences>
  <definedNames>
    <definedName name="dates">[1]číselník!$B$42:$C$54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I50" i="1"/>
  <c r="H50"/>
  <c r="I48"/>
  <c r="H48"/>
  <c r="G46"/>
  <c r="E46"/>
  <c r="H45"/>
  <c r="G45"/>
  <c r="I45" s="1"/>
  <c r="F45"/>
  <c r="F46" s="1"/>
  <c r="E45"/>
  <c r="I44"/>
  <c r="H44"/>
  <c r="I43"/>
  <c r="H43"/>
  <c r="I42"/>
  <c r="H42"/>
  <c r="H40"/>
  <c r="G40"/>
  <c r="I40" s="1"/>
  <c r="F40"/>
  <c r="E40"/>
  <c r="I39"/>
  <c r="H39"/>
  <c r="I38"/>
  <c r="H38"/>
  <c r="I37"/>
  <c r="H37"/>
  <c r="G36"/>
  <c r="I36" s="1"/>
  <c r="F36"/>
  <c r="E36"/>
  <c r="I35"/>
  <c r="H35"/>
  <c r="I34"/>
  <c r="H34"/>
  <c r="I32"/>
  <c r="H32"/>
  <c r="H31"/>
  <c r="G31"/>
  <c r="I31" s="1"/>
  <c r="F31"/>
  <c r="E31"/>
  <c r="I29"/>
  <c r="H29"/>
  <c r="G28"/>
  <c r="I28" s="1"/>
  <c r="F28"/>
  <c r="E28"/>
  <c r="I27"/>
  <c r="H27"/>
  <c r="H25"/>
  <c r="G25"/>
  <c r="I25" s="1"/>
  <c r="I24"/>
  <c r="H24"/>
  <c r="G23"/>
  <c r="G41" s="1"/>
  <c r="F23"/>
  <c r="F41" s="1"/>
  <c r="E23"/>
  <c r="E41" s="1"/>
  <c r="I22"/>
  <c r="I21"/>
  <c r="H21"/>
  <c r="H19"/>
  <c r="G19"/>
  <c r="I19" s="1"/>
  <c r="F19"/>
  <c r="E19"/>
  <c r="I18"/>
  <c r="H18"/>
  <c r="G17"/>
  <c r="G20" s="1"/>
  <c r="F17"/>
  <c r="E17"/>
  <c r="E20" s="1"/>
  <c r="E47" s="1"/>
  <c r="E49" s="1"/>
  <c r="E51" s="1"/>
  <c r="I16"/>
  <c r="H16"/>
  <c r="H15"/>
  <c r="G15"/>
  <c r="I15" s="1"/>
  <c r="F15"/>
  <c r="F20" s="1"/>
  <c r="F47" s="1"/>
  <c r="F49" s="1"/>
  <c r="F51" s="1"/>
  <c r="E15"/>
  <c r="I14"/>
  <c r="H14"/>
  <c r="I13"/>
  <c r="H13"/>
  <c r="I12"/>
  <c r="I10"/>
  <c r="H9"/>
  <c r="I8"/>
  <c r="H8"/>
  <c r="I20" l="1"/>
  <c r="G47"/>
  <c r="H20"/>
  <c r="I41"/>
  <c r="H41"/>
  <c r="I46"/>
  <c r="H17"/>
  <c r="H23"/>
  <c r="H28"/>
  <c r="H36"/>
  <c r="H46"/>
  <c r="I17"/>
  <c r="I23"/>
  <c r="G49" l="1"/>
  <c r="H47"/>
  <c r="I47"/>
  <c r="I49" l="1"/>
  <c r="G51"/>
  <c r="H49"/>
  <c r="H51" l="1"/>
  <c r="I51"/>
</calcChain>
</file>

<file path=xl/sharedStrings.xml><?xml version="1.0" encoding="utf-8"?>
<sst xmlns="http://schemas.openxmlformats.org/spreadsheetml/2006/main" count="72" uniqueCount="59">
  <si>
    <t xml:space="preserve">Souhrný výkaz plnění rozpočtu příjmů a financování MOb MOaP (v tis. Kč)   </t>
  </si>
  <si>
    <t>Plnění rozpočtu příjmů a financování k 31. 12. 2012</t>
  </si>
  <si>
    <t>tabulka č. 1</t>
  </si>
  <si>
    <t>Schválený</t>
  </si>
  <si>
    <t>Upravený</t>
  </si>
  <si>
    <t>Plnění</t>
  </si>
  <si>
    <t>Plnění SR</t>
  </si>
  <si>
    <t>Plnění UR</t>
  </si>
  <si>
    <t>PŘÍJMY A FINANCOVÁNÍ</t>
  </si>
  <si>
    <t>rozpočet</t>
  </si>
  <si>
    <t>rozpočtu</t>
  </si>
  <si>
    <t>v %</t>
  </si>
  <si>
    <t>roku 2012</t>
  </si>
  <si>
    <t>k 31. 12. 2012</t>
  </si>
  <si>
    <t>Daň z nemovitostí</t>
  </si>
  <si>
    <t>Poplatek za provozovaný výherní hrací přístroj</t>
  </si>
  <si>
    <t>Zrušené místní poplatky</t>
  </si>
  <si>
    <t>Správní poplatky</t>
  </si>
  <si>
    <t>Odvod z výherních hracích přístrojů</t>
  </si>
  <si>
    <t>Poplatek ze psů</t>
  </si>
  <si>
    <t>Poplatek za užívání veřejného prostranství</t>
  </si>
  <si>
    <t>OFR</t>
  </si>
  <si>
    <t>Odbor financí a rozpočtu</t>
  </si>
  <si>
    <t>OVV</t>
  </si>
  <si>
    <t xml:space="preserve">Odbor vnitřních věcí </t>
  </si>
  <si>
    <t>OSŘP</t>
  </si>
  <si>
    <t>Odbor stavebního řádu a přestupků</t>
  </si>
  <si>
    <t xml:space="preserve"> 1.  Příjmy daňové celkem</t>
  </si>
  <si>
    <t>Úsek školství a volnočasových aktivit</t>
  </si>
  <si>
    <t>Dary a neinvestiční transfery</t>
  </si>
  <si>
    <t>OŠV</t>
  </si>
  <si>
    <t>Odbor školství a volnočasových aktivit</t>
  </si>
  <si>
    <t>Úsek péče o občany</t>
  </si>
  <si>
    <t>OSV</t>
  </si>
  <si>
    <t xml:space="preserve">Odbor sociálních věcí </t>
  </si>
  <si>
    <t>Úsek výpočetní techniky</t>
  </si>
  <si>
    <t>Úsek hospodářské správy</t>
  </si>
  <si>
    <t>Úsek místního hospodářství</t>
  </si>
  <si>
    <t>Úsek investic a oprav</t>
  </si>
  <si>
    <t>OIMH</t>
  </si>
  <si>
    <t>Odbor investic a místního hospodářství</t>
  </si>
  <si>
    <t>Úsek ubytovny Božkova</t>
  </si>
  <si>
    <t>Úsek privatizace domovního a bytového fondu</t>
  </si>
  <si>
    <t>Úsek správy domovního a bytového fondu</t>
  </si>
  <si>
    <t>Úsek majetku a strategického rozvoje</t>
  </si>
  <si>
    <t>OM</t>
  </si>
  <si>
    <t>Odbor majetkový</t>
  </si>
  <si>
    <t>Úsek financí a rozpočtu</t>
  </si>
  <si>
    <t>Splátka půjčky CKV MO</t>
  </si>
  <si>
    <t xml:space="preserve"> 2.  Příjmy nedaňové celkem</t>
  </si>
  <si>
    <t>Kapitálové příjmy -  prodej domovního fondu</t>
  </si>
  <si>
    <t>Kapitálové příjmy -  prodej nebytových prostor</t>
  </si>
  <si>
    <t>Kapitálové příjmy - prodej pozemků</t>
  </si>
  <si>
    <t xml:space="preserve"> 3.  Kapitálové příjmy celkem</t>
  </si>
  <si>
    <t xml:space="preserve">V L A S T N Í   P Ř  Í J M Y </t>
  </si>
  <si>
    <r>
      <t xml:space="preserve"> 4.  Přijaté transfery                       </t>
    </r>
    <r>
      <rPr>
        <b/>
        <sz val="10"/>
        <color indexed="61"/>
        <rFont val="Arial"/>
        <family val="2"/>
        <charset val="238"/>
      </rPr>
      <t xml:space="preserve">                              </t>
    </r>
  </si>
  <si>
    <t>P Ř Í J M Y   C E L K E M</t>
  </si>
  <si>
    <r>
      <t xml:space="preserve"> 5.  Financování z vlastních zdrojů - třída 8   </t>
    </r>
    <r>
      <rPr>
        <b/>
        <sz val="10"/>
        <color indexed="61"/>
        <rFont val="Arial"/>
        <family val="2"/>
        <charset val="238"/>
      </rPr>
      <t xml:space="preserve">          </t>
    </r>
  </si>
  <si>
    <t>C E L K O V É    Z D R O J E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</si>
</sst>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37">
    <font>
      <sz val="10"/>
      <name val="Arial"/>
      <charset val="238"/>
    </font>
    <font>
      <sz val="10"/>
      <name val="Arial"/>
      <charset val="238"/>
    </font>
    <font>
      <b/>
      <sz val="14"/>
      <color indexed="8"/>
      <name val="Arial"/>
      <family val="2"/>
    </font>
    <font>
      <b/>
      <sz val="12"/>
      <name val="Arial"/>
      <charset val="238"/>
    </font>
    <font>
      <b/>
      <sz val="14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 CE"/>
      <charset val="238"/>
    </font>
    <font>
      <i/>
      <sz val="10"/>
      <name val="Arial"/>
      <family val="2"/>
    </font>
    <font>
      <i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charset val="238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61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7" fillId="0" borderId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6" borderId="0" applyNumberFormat="0" applyBorder="0" applyAlignment="0" applyProtection="0"/>
    <xf numFmtId="0" fontId="23" fillId="23" borderId="33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0" borderId="34" applyNumberFormat="0" applyFill="0" applyAlignment="0" applyProtection="0"/>
    <xf numFmtId="0" fontId="27" fillId="0" borderId="35" applyNumberFormat="0" applyFill="0" applyAlignment="0" applyProtection="0"/>
    <xf numFmtId="0" fontId="28" fillId="0" borderId="36" applyNumberFormat="0" applyFill="0" applyAlignment="0" applyProtection="0"/>
    <xf numFmtId="0" fontId="28" fillId="0" borderId="0" applyNumberFormat="0" applyFill="0" applyBorder="0" applyAlignment="0" applyProtection="0"/>
    <xf numFmtId="0" fontId="29" fillId="24" borderId="37" applyNumberFormat="0" applyAlignment="0" applyProtection="0"/>
    <xf numFmtId="0" fontId="30" fillId="10" borderId="33" applyNumberFormat="0" applyAlignment="0" applyProtection="0"/>
    <xf numFmtId="0" fontId="31" fillId="0" borderId="38" applyNumberFormat="0" applyFill="0" applyAlignment="0" applyProtection="0"/>
    <xf numFmtId="0" fontId="32" fillId="25" borderId="0" applyNumberFormat="0" applyBorder="0" applyAlignment="0" applyProtection="0"/>
    <xf numFmtId="0" fontId="16" fillId="0" borderId="0"/>
    <xf numFmtId="0" fontId="20" fillId="26" borderId="39" applyNumberFormat="0" applyFont="0" applyAlignment="0" applyProtection="0"/>
    <xf numFmtId="0" fontId="33" fillId="23" borderId="40" applyNumberFormat="0" applyAlignment="0" applyProtection="0"/>
    <xf numFmtId="0" fontId="34" fillId="0" borderId="0" applyNumberFormat="0" applyFill="0" applyBorder="0" applyAlignment="0" applyProtection="0"/>
    <xf numFmtId="0" fontId="35" fillId="0" borderId="41" applyNumberFormat="0" applyFill="0" applyAlignment="0" applyProtection="0"/>
    <xf numFmtId="0" fontId="36" fillId="0" borderId="0" applyNumberFormat="0" applyFill="0" applyBorder="0" applyAlignment="0" applyProtection="0"/>
  </cellStyleXfs>
  <cellXfs count="126">
    <xf numFmtId="0" fontId="0" fillId="0" borderId="0" xfId="0"/>
    <xf numFmtId="0" fontId="2" fillId="2" borderId="0" xfId="0" applyNumberFormat="1" applyFont="1" applyFill="1" applyBorder="1" applyAlignment="1" applyProtection="1"/>
    <xf numFmtId="3" fontId="3" fillId="0" borderId="1" xfId="0" applyNumberFormat="1" applyFont="1" applyFill="1" applyBorder="1" applyAlignment="1" applyProtection="1"/>
    <xf numFmtId="0" fontId="0" fillId="0" borderId="1" xfId="0" applyBorder="1" applyAlignment="1"/>
    <xf numFmtId="3" fontId="4" fillId="0" borderId="1" xfId="0" applyNumberFormat="1" applyFont="1" applyFill="1" applyBorder="1" applyAlignment="1" applyProtection="1">
      <alignment horizontal="right"/>
    </xf>
    <xf numFmtId="0" fontId="1" fillId="0" borderId="1" xfId="0" applyFont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3" fontId="0" fillId="2" borderId="3" xfId="0" applyNumberFormat="1" applyFont="1" applyFill="1" applyBorder="1" applyAlignment="1" applyProtection="1">
      <alignment horizontal="center"/>
    </xf>
    <xf numFmtId="3" fontId="5" fillId="2" borderId="4" xfId="0" applyNumberFormat="1" applyFont="1" applyFill="1" applyBorder="1" applyAlignment="1" applyProtection="1">
      <alignment horizontal="center"/>
    </xf>
    <xf numFmtId="3" fontId="5" fillId="2" borderId="3" xfId="0" applyNumberFormat="1" applyFont="1" applyFill="1" applyBorder="1" applyAlignment="1" applyProtection="1">
      <alignment horizontal="center"/>
    </xf>
    <xf numFmtId="3" fontId="5" fillId="2" borderId="5" xfId="0" applyNumberFormat="1" applyFont="1" applyFill="1" applyBorder="1" applyAlignment="1" applyProtection="1">
      <alignment horizontal="center"/>
    </xf>
    <xf numFmtId="0" fontId="0" fillId="2" borderId="6" xfId="0" applyFill="1" applyBorder="1"/>
    <xf numFmtId="0" fontId="6" fillId="2" borderId="0" xfId="0" applyFont="1" applyFill="1" applyBorder="1"/>
    <xf numFmtId="3" fontId="0" fillId="2" borderId="0" xfId="0" applyNumberFormat="1" applyFont="1" applyFill="1" applyBorder="1" applyAlignment="1" applyProtection="1">
      <alignment horizontal="left"/>
    </xf>
    <xf numFmtId="3" fontId="5" fillId="2" borderId="7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5" fillId="2" borderId="8" xfId="0" applyNumberFormat="1" applyFont="1" applyFill="1" applyBorder="1" applyAlignment="1" applyProtection="1">
      <alignment horizontal="center"/>
    </xf>
    <xf numFmtId="0" fontId="0" fillId="2" borderId="9" xfId="0" applyFill="1" applyBorder="1"/>
    <xf numFmtId="0" fontId="0" fillId="2" borderId="1" xfId="0" applyFill="1" applyBorder="1"/>
    <xf numFmtId="3" fontId="0" fillId="2" borderId="1" xfId="0" applyNumberFormat="1" applyFont="1" applyFill="1" applyBorder="1" applyAlignment="1" applyProtection="1">
      <alignment horizontal="center"/>
    </xf>
    <xf numFmtId="3" fontId="5" fillId="2" borderId="10" xfId="0" applyNumberFormat="1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/>
    </xf>
    <xf numFmtId="164" fontId="5" fillId="2" borderId="10" xfId="0" applyNumberFormat="1" applyFont="1" applyFill="1" applyBorder="1" applyAlignment="1" applyProtection="1">
      <alignment horizontal="center"/>
    </xf>
    <xf numFmtId="164" fontId="5" fillId="2" borderId="11" xfId="0" applyNumberFormat="1" applyFont="1" applyFill="1" applyBorder="1" applyAlignment="1" applyProtection="1">
      <alignment horizontal="center"/>
    </xf>
    <xf numFmtId="0" fontId="0" fillId="0" borderId="0" xfId="0" applyBorder="1"/>
    <xf numFmtId="0" fontId="7" fillId="0" borderId="0" xfId="1" applyFont="1" applyBorder="1"/>
    <xf numFmtId="0" fontId="0" fillId="0" borderId="12" xfId="0" applyBorder="1"/>
    <xf numFmtId="0" fontId="8" fillId="2" borderId="13" xfId="0" applyFont="1" applyFill="1" applyBorder="1"/>
    <xf numFmtId="0" fontId="0" fillId="2" borderId="14" xfId="0" applyFill="1" applyBorder="1"/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9" fillId="0" borderId="6" xfId="1" applyFont="1" applyBorder="1"/>
    <xf numFmtId="0" fontId="7" fillId="0" borderId="0" xfId="1" applyBorder="1"/>
    <xf numFmtId="3" fontId="7" fillId="0" borderId="17" xfId="1" applyNumberFormat="1" applyBorder="1"/>
    <xf numFmtId="3" fontId="7" fillId="0" borderId="18" xfId="1" applyNumberFormat="1" applyBorder="1"/>
    <xf numFmtId="165" fontId="7" fillId="0" borderId="7" xfId="1" applyNumberFormat="1" applyBorder="1"/>
    <xf numFmtId="165" fontId="7" fillId="0" borderId="8" xfId="1" applyNumberFormat="1" applyBorder="1"/>
    <xf numFmtId="3" fontId="7" fillId="0" borderId="7" xfId="1" applyNumberFormat="1" applyFont="1" applyBorder="1"/>
    <xf numFmtId="3" fontId="7" fillId="0" borderId="7" xfId="1" applyNumberFormat="1" applyBorder="1"/>
    <xf numFmtId="0" fontId="0" fillId="0" borderId="0" xfId="0" applyFill="1"/>
    <xf numFmtId="0" fontId="5" fillId="3" borderId="19" xfId="0" applyNumberFormat="1" applyFont="1" applyFill="1" applyBorder="1" applyAlignment="1" applyProtection="1">
      <alignment vertical="center"/>
    </xf>
    <xf numFmtId="0" fontId="5" fillId="3" borderId="20" xfId="0" applyNumberFormat="1" applyFont="1" applyFill="1" applyBorder="1" applyAlignment="1" applyProtection="1">
      <alignment vertical="center"/>
    </xf>
    <xf numFmtId="3" fontId="5" fillId="3" borderId="21" xfId="0" applyNumberFormat="1" applyFont="1" applyFill="1" applyBorder="1" applyAlignment="1" applyProtection="1">
      <alignment vertical="center"/>
    </xf>
    <xf numFmtId="3" fontId="5" fillId="3" borderId="22" xfId="0" applyNumberFormat="1" applyFont="1" applyFill="1" applyBorder="1" applyAlignment="1" applyProtection="1">
      <alignment vertical="center"/>
    </xf>
    <xf numFmtId="165" fontId="10" fillId="3" borderId="21" xfId="1" applyNumberFormat="1" applyFont="1" applyFill="1" applyBorder="1"/>
    <xf numFmtId="165" fontId="10" fillId="3" borderId="23" xfId="1" applyNumberFormat="1" applyFont="1" applyFill="1" applyBorder="1"/>
    <xf numFmtId="0" fontId="7" fillId="0" borderId="0" xfId="1" applyFill="1" applyBorder="1"/>
    <xf numFmtId="3" fontId="11" fillId="0" borderId="7" xfId="0" applyNumberFormat="1" applyFont="1" applyFill="1" applyBorder="1" applyAlignment="1" applyProtection="1">
      <alignment vertical="center"/>
    </xf>
    <xf numFmtId="3" fontId="11" fillId="0" borderId="18" xfId="0" applyNumberFormat="1" applyFont="1" applyFill="1" applyBorder="1" applyAlignment="1" applyProtection="1">
      <alignment vertical="center"/>
    </xf>
    <xf numFmtId="0" fontId="12" fillId="0" borderId="0" xfId="0" applyFont="1"/>
    <xf numFmtId="0" fontId="12" fillId="3" borderId="19" xfId="0" applyNumberFormat="1" applyFont="1" applyFill="1" applyBorder="1" applyAlignment="1" applyProtection="1">
      <alignment vertical="center"/>
    </xf>
    <xf numFmtId="0" fontId="12" fillId="3" borderId="20" xfId="0" applyNumberFormat="1" applyFont="1" applyFill="1" applyBorder="1" applyAlignment="1" applyProtection="1">
      <alignment vertical="center"/>
    </xf>
    <xf numFmtId="0" fontId="12" fillId="3" borderId="22" xfId="0" applyNumberFormat="1" applyFont="1" applyFill="1" applyBorder="1" applyAlignment="1" applyProtection="1">
      <alignment vertical="center"/>
    </xf>
    <xf numFmtId="3" fontId="12" fillId="3" borderId="21" xfId="0" applyNumberFormat="1" applyFont="1" applyFill="1" applyBorder="1" applyAlignment="1" applyProtection="1">
      <alignment vertical="center"/>
    </xf>
    <xf numFmtId="3" fontId="12" fillId="3" borderId="22" xfId="0" applyNumberFormat="1" applyFont="1" applyFill="1" applyBorder="1" applyAlignment="1" applyProtection="1">
      <alignment vertical="center"/>
    </xf>
    <xf numFmtId="0" fontId="12" fillId="0" borderId="6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3" fontId="12" fillId="3" borderId="7" xfId="0" applyNumberFormat="1" applyFont="1" applyFill="1" applyBorder="1" applyAlignment="1" applyProtection="1">
      <alignment vertical="center"/>
    </xf>
    <xf numFmtId="3" fontId="12" fillId="3" borderId="18" xfId="0" applyNumberFormat="1" applyFont="1" applyFill="1" applyBorder="1" applyAlignment="1" applyProtection="1">
      <alignment vertical="center"/>
    </xf>
    <xf numFmtId="165" fontId="10" fillId="3" borderId="7" xfId="1" applyNumberFormat="1" applyFont="1" applyFill="1" applyBorder="1"/>
    <xf numFmtId="165" fontId="10" fillId="3" borderId="24" xfId="1" applyNumberFormat="1" applyFont="1" applyFill="1" applyBorder="1"/>
    <xf numFmtId="0" fontId="13" fillId="0" borderId="0" xfId="0" applyFont="1"/>
    <xf numFmtId="0" fontId="14" fillId="2" borderId="25" xfId="0" applyFont="1" applyFill="1" applyBorder="1"/>
    <xf numFmtId="3" fontId="12" fillId="2" borderId="12" xfId="0" applyNumberFormat="1" applyFont="1" applyFill="1" applyBorder="1" applyAlignment="1" applyProtection="1">
      <alignment vertical="center"/>
    </xf>
    <xf numFmtId="0" fontId="15" fillId="2" borderId="12" xfId="0" applyFont="1" applyFill="1" applyBorder="1"/>
    <xf numFmtId="3" fontId="12" fillId="2" borderId="26" xfId="0" applyNumberFormat="1" applyFont="1" applyFill="1" applyBorder="1" applyAlignment="1" applyProtection="1">
      <alignment vertical="center"/>
    </xf>
    <xf numFmtId="3" fontId="12" fillId="2" borderId="27" xfId="0" applyNumberFormat="1" applyFont="1" applyFill="1" applyBorder="1" applyAlignment="1" applyProtection="1">
      <alignment vertical="center"/>
    </xf>
    <xf numFmtId="165" fontId="10" fillId="2" borderId="26" xfId="1" applyNumberFormat="1" applyFont="1" applyFill="1" applyBorder="1"/>
    <xf numFmtId="165" fontId="10" fillId="2" borderId="28" xfId="1" applyNumberFormat="1" applyFont="1" applyFill="1" applyBorder="1"/>
    <xf numFmtId="0" fontId="11" fillId="0" borderId="6" xfId="0" applyFont="1" applyBorder="1"/>
    <xf numFmtId="0" fontId="12" fillId="0" borderId="0" xfId="0" applyFont="1" applyBorder="1"/>
    <xf numFmtId="3" fontId="0" fillId="0" borderId="0" xfId="0" applyNumberFormat="1" applyFill="1" applyBorder="1" applyAlignment="1" applyProtection="1"/>
    <xf numFmtId="3" fontId="0" fillId="0" borderId="7" xfId="0" applyNumberFormat="1" applyFont="1" applyFill="1" applyBorder="1" applyAlignment="1" applyProtection="1"/>
    <xf numFmtId="3" fontId="0" fillId="0" borderId="18" xfId="0" applyNumberFormat="1" applyFont="1" applyFill="1" applyBorder="1" applyAlignment="1" applyProtection="1"/>
    <xf numFmtId="165" fontId="0" fillId="0" borderId="4" xfId="0" applyNumberFormat="1" applyFont="1" applyFill="1" applyBorder="1" applyAlignment="1" applyProtection="1"/>
    <xf numFmtId="165" fontId="0" fillId="0" borderId="7" xfId="0" applyNumberFormat="1" applyFont="1" applyFill="1" applyBorder="1" applyAlignment="1" applyProtection="1"/>
    <xf numFmtId="3" fontId="13" fillId="3" borderId="21" xfId="0" applyNumberFormat="1" applyFont="1" applyFill="1" applyBorder="1" applyAlignment="1" applyProtection="1"/>
    <xf numFmtId="3" fontId="13" fillId="3" borderId="22" xfId="0" applyNumberFormat="1" applyFont="1" applyFill="1" applyBorder="1" applyAlignment="1" applyProtection="1"/>
    <xf numFmtId="165" fontId="5" fillId="3" borderId="21" xfId="0" applyNumberFormat="1" applyFont="1" applyFill="1" applyBorder="1" applyAlignment="1" applyProtection="1"/>
    <xf numFmtId="0" fontId="13" fillId="0" borderId="6" xfId="0" applyFont="1" applyBorder="1"/>
    <xf numFmtId="0" fontId="13" fillId="0" borderId="0" xfId="0" applyFont="1" applyBorder="1"/>
    <xf numFmtId="0" fontId="12" fillId="0" borderId="29" xfId="0" applyNumberFormat="1" applyFont="1" applyFill="1" applyBorder="1" applyAlignment="1" applyProtection="1">
      <alignment vertical="center"/>
    </xf>
    <xf numFmtId="0" fontId="12" fillId="0" borderId="30" xfId="0" applyNumberFormat="1" applyFont="1" applyFill="1" applyBorder="1" applyAlignment="1" applyProtection="1">
      <alignment vertical="center"/>
    </xf>
    <xf numFmtId="0" fontId="16" fillId="0" borderId="30" xfId="0" applyNumberFormat="1" applyFont="1" applyFill="1" applyBorder="1" applyAlignment="1" applyProtection="1">
      <alignment vertical="center"/>
    </xf>
    <xf numFmtId="3" fontId="11" fillId="0" borderId="17" xfId="0" applyNumberFormat="1" applyFont="1" applyFill="1" applyBorder="1" applyAlignment="1" applyProtection="1">
      <alignment vertical="center"/>
    </xf>
    <xf numFmtId="3" fontId="11" fillId="0" borderId="31" xfId="0" applyNumberFormat="1" applyFont="1" applyFill="1" applyBorder="1" applyAlignment="1" applyProtection="1">
      <alignment vertical="center"/>
    </xf>
    <xf numFmtId="165" fontId="0" fillId="0" borderId="17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/>
    </xf>
    <xf numFmtId="0" fontId="12" fillId="3" borderId="6" xfId="0" applyNumberFormat="1" applyFont="1" applyFill="1" applyBorder="1" applyAlignment="1" applyProtection="1">
      <alignment vertical="center"/>
    </xf>
    <xf numFmtId="0" fontId="12" fillId="3" borderId="0" xfId="0" applyNumberFormat="1" applyFont="1" applyFill="1" applyBorder="1" applyAlignment="1" applyProtection="1">
      <alignment vertical="center"/>
    </xf>
    <xf numFmtId="0" fontId="13" fillId="0" borderId="0" xfId="0" applyFont="1" applyFill="1"/>
    <xf numFmtId="3" fontId="16" fillId="0" borderId="17" xfId="0" applyNumberFormat="1" applyFont="1" applyFill="1" applyBorder="1" applyAlignment="1" applyProtection="1">
      <alignment vertical="center"/>
    </xf>
    <xf numFmtId="3" fontId="16" fillId="0" borderId="31" xfId="0" applyNumberFormat="1" applyFont="1" applyFill="1" applyBorder="1" applyAlignment="1" applyProtection="1">
      <alignment vertical="center"/>
    </xf>
    <xf numFmtId="0" fontId="0" fillId="0" borderId="6" xfId="0" applyBorder="1"/>
    <xf numFmtId="3" fontId="12" fillId="3" borderId="17" xfId="0" applyNumberFormat="1" applyFont="1" applyFill="1" applyBorder="1" applyAlignment="1" applyProtection="1">
      <alignment vertical="center"/>
    </xf>
    <xf numFmtId="3" fontId="12" fillId="3" borderId="31" xfId="0" applyNumberFormat="1" applyFont="1" applyFill="1" applyBorder="1" applyAlignment="1" applyProtection="1">
      <alignment vertical="center"/>
    </xf>
    <xf numFmtId="165" fontId="5" fillId="3" borderId="32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vertical="center"/>
    </xf>
    <xf numFmtId="165" fontId="5" fillId="3" borderId="10" xfId="0" applyNumberFormat="1" applyFont="1" applyFill="1" applyBorder="1" applyAlignment="1" applyProtection="1"/>
    <xf numFmtId="0" fontId="0" fillId="2" borderId="25" xfId="0" applyFill="1" applyBorder="1"/>
    <xf numFmtId="3" fontId="13" fillId="2" borderId="12" xfId="0" applyNumberFormat="1" applyFont="1" applyFill="1" applyBorder="1" applyAlignment="1" applyProtection="1">
      <alignment vertical="center"/>
    </xf>
    <xf numFmtId="0" fontId="13" fillId="2" borderId="12" xfId="0" applyFont="1" applyFill="1" applyBorder="1"/>
    <xf numFmtId="3" fontId="13" fillId="2" borderId="26" xfId="0" applyNumberFormat="1" applyFont="1" applyFill="1" applyBorder="1" applyAlignment="1" applyProtection="1">
      <alignment vertical="center"/>
    </xf>
    <xf numFmtId="3" fontId="13" fillId="2" borderId="27" xfId="0" applyNumberFormat="1" applyFont="1" applyFill="1" applyBorder="1" applyAlignment="1" applyProtection="1">
      <alignment vertical="center"/>
    </xf>
    <xf numFmtId="165" fontId="5" fillId="2" borderId="26" xfId="0" applyNumberFormat="1" applyFont="1" applyFill="1" applyBorder="1" applyAlignment="1" applyProtection="1"/>
    <xf numFmtId="0" fontId="7" fillId="0" borderId="6" xfId="1" applyFont="1" applyBorder="1"/>
    <xf numFmtId="0" fontId="17" fillId="0" borderId="0" xfId="0" applyNumberFormat="1" applyFont="1" applyFill="1" applyBorder="1" applyAlignment="1" applyProtection="1"/>
    <xf numFmtId="3" fontId="17" fillId="0" borderId="7" xfId="0" applyNumberFormat="1" applyFont="1" applyFill="1" applyBorder="1" applyAlignment="1" applyProtection="1"/>
    <xf numFmtId="3" fontId="17" fillId="0" borderId="18" xfId="0" applyNumberFormat="1" applyFont="1" applyFill="1" applyBorder="1" applyAlignment="1" applyProtection="1"/>
    <xf numFmtId="165" fontId="5" fillId="3" borderId="7" xfId="0" applyNumberFormat="1" applyFont="1" applyFill="1" applyBorder="1" applyAlignment="1" applyProtection="1"/>
    <xf numFmtId="3" fontId="12" fillId="4" borderId="2" xfId="0" applyNumberFormat="1" applyFont="1" applyFill="1" applyBorder="1" applyAlignment="1" applyProtection="1">
      <alignment vertical="center"/>
    </xf>
    <xf numFmtId="0" fontId="11" fillId="4" borderId="3" xfId="0" applyFont="1" applyFill="1" applyBorder="1"/>
    <xf numFmtId="3" fontId="12" fillId="4" borderId="26" xfId="0" applyNumberFormat="1" applyFont="1" applyFill="1" applyBorder="1" applyAlignment="1" applyProtection="1">
      <alignment vertical="center"/>
    </xf>
    <xf numFmtId="3" fontId="12" fillId="4" borderId="27" xfId="0" applyNumberFormat="1" applyFont="1" applyFill="1" applyBorder="1" applyAlignment="1" applyProtection="1">
      <alignment vertical="center"/>
    </xf>
    <xf numFmtId="165" fontId="5" fillId="4" borderId="7" xfId="0" applyNumberFormat="1" applyFont="1" applyFill="1" applyBorder="1" applyAlignment="1" applyProtection="1"/>
    <xf numFmtId="165" fontId="10" fillId="4" borderId="28" xfId="1" applyNumberFormat="1" applyFont="1" applyFill="1" applyBorder="1"/>
    <xf numFmtId="3" fontId="12" fillId="4" borderId="25" xfId="0" applyNumberFormat="1" applyFont="1" applyFill="1" applyBorder="1" applyAlignment="1" applyProtection="1">
      <alignment vertical="center"/>
    </xf>
    <xf numFmtId="0" fontId="11" fillId="4" borderId="12" xfId="0" applyFont="1" applyFill="1" applyBorder="1"/>
    <xf numFmtId="165" fontId="5" fillId="4" borderId="10" xfId="0" applyNumberFormat="1" applyFont="1" applyFill="1" applyBorder="1" applyAlignment="1" applyProtection="1"/>
    <xf numFmtId="3" fontId="12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18" fillId="0" borderId="0" xfId="0" applyFont="1"/>
    <xf numFmtId="0" fontId="19" fillId="0" borderId="0" xfId="0" applyFont="1"/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rmální" xfId="0" builtinId="0"/>
    <cellStyle name="normální 2" xfId="38"/>
    <cellStyle name="normální_čerpání příjmů 5-2005" xfId="1"/>
    <cellStyle name="Note" xfId="39"/>
    <cellStyle name="Output" xfId="40"/>
    <cellStyle name="Title" xfId="41"/>
    <cellStyle name="Total" xfId="42"/>
    <cellStyle name="Warning Text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&#345;&#237;loha%20&#269;%20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Žádosti odatace tab.č.3a"/>
      <sheetName val="příjmy dle ORJ tab.č.4a"/>
      <sheetName val="Výdaje dle ORJ tab. č.4b"/>
      <sheetName val="Kap.výdaje dle ODPA tab.č.4c"/>
      <sheetName val="Kap.výdaje tab.č.5"/>
      <sheetName val="P a V z náj.bytů tab.č.6"/>
      <sheetName val="RO tab.č. 7"/>
      <sheetName val="Fin.vypořádání tab. č. 8"/>
      <sheetName val="Výsledek hosp. PO tab. č. 9"/>
      <sheetName val="Rozvaha PO tab. 10"/>
      <sheetName val="Rozvaha PO tab. 11 "/>
      <sheetName val="Maj.-přír.,úbytky  tab. č.12 "/>
      <sheetName val="vyb.ukazatele PO tab.č.13"/>
      <sheetName val="závazky 2012 tab. 14 "/>
      <sheetName val="sam. působnost tab. č. 15"/>
      <sheetName val="přenes. působnost tab.č.16"/>
      <sheetName val="pohledávky celk. tabč.17"/>
      <sheetName val="Graf1"/>
      <sheetName val="Graf 2"/>
      <sheetName val="Graf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5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5" workbookViewId="0">
      <selection activeCell="L24" sqref="L24"/>
    </sheetView>
  </sheetViews>
  <sheetFormatPr defaultRowHeight="12.75"/>
  <cols>
    <col min="1" max="1" width="0.42578125" customWidth="1"/>
    <col min="2" max="2" width="7.140625" customWidth="1"/>
    <col min="3" max="3" width="8" customWidth="1"/>
    <col min="4" max="4" width="38.140625" customWidth="1"/>
    <col min="5" max="9" width="14.7109375" customWidth="1"/>
  </cols>
  <sheetData>
    <row r="1" spans="1:9" ht="18">
      <c r="B1" s="1" t="s">
        <v>0</v>
      </c>
      <c r="C1" s="1"/>
      <c r="D1" s="1"/>
      <c r="E1" s="1"/>
      <c r="F1" s="1"/>
      <c r="G1" s="1"/>
      <c r="H1" s="1"/>
      <c r="I1" s="1"/>
    </row>
    <row r="2" spans="1:9" ht="18.75" thickBot="1">
      <c r="B2" s="2" t="s">
        <v>1</v>
      </c>
      <c r="C2" s="3"/>
      <c r="D2" s="3"/>
      <c r="E2" s="3"/>
      <c r="F2" s="4" t="s">
        <v>2</v>
      </c>
      <c r="G2" s="5"/>
      <c r="H2" s="5"/>
      <c r="I2" s="3"/>
    </row>
    <row r="3" spans="1:9" ht="12.75" customHeight="1">
      <c r="B3" s="6"/>
      <c r="C3" s="7"/>
      <c r="D3" s="8"/>
      <c r="E3" s="9" t="s">
        <v>3</v>
      </c>
      <c r="F3" s="10" t="s">
        <v>4</v>
      </c>
      <c r="G3" s="9" t="s">
        <v>5</v>
      </c>
      <c r="H3" s="9" t="s">
        <v>6</v>
      </c>
      <c r="I3" s="11" t="s">
        <v>7</v>
      </c>
    </row>
    <row r="4" spans="1:9" ht="15.75">
      <c r="B4" s="12"/>
      <c r="C4" s="13" t="s">
        <v>8</v>
      </c>
      <c r="D4" s="14"/>
      <c r="E4" s="15" t="s">
        <v>9</v>
      </c>
      <c r="F4" s="16" t="s">
        <v>9</v>
      </c>
      <c r="G4" s="15" t="s">
        <v>10</v>
      </c>
      <c r="H4" s="15" t="s">
        <v>11</v>
      </c>
      <c r="I4" s="17" t="s">
        <v>11</v>
      </c>
    </row>
    <row r="5" spans="1:9" ht="13.5" thickBot="1">
      <c r="B5" s="18"/>
      <c r="C5" s="19"/>
      <c r="D5" s="20"/>
      <c r="E5" s="21" t="s">
        <v>12</v>
      </c>
      <c r="F5" s="22" t="s">
        <v>12</v>
      </c>
      <c r="G5" s="21" t="s">
        <v>13</v>
      </c>
      <c r="H5" s="23">
        <v>100</v>
      </c>
      <c r="I5" s="24">
        <v>100</v>
      </c>
    </row>
    <row r="6" spans="1:9" ht="8.25" customHeight="1" thickBot="1">
      <c r="A6" s="25"/>
      <c r="B6" s="26"/>
      <c r="E6" s="27"/>
      <c r="F6" s="27"/>
      <c r="G6" s="27"/>
      <c r="H6" s="27"/>
      <c r="I6" s="27"/>
    </row>
    <row r="7" spans="1:9">
      <c r="B7" s="28"/>
      <c r="C7" s="29"/>
      <c r="D7" s="29"/>
      <c r="E7" s="30">
        <v>1</v>
      </c>
      <c r="F7" s="31">
        <v>2</v>
      </c>
      <c r="G7" s="30">
        <v>3</v>
      </c>
      <c r="H7" s="30">
        <v>4</v>
      </c>
      <c r="I7" s="32">
        <v>5</v>
      </c>
    </row>
    <row r="8" spans="1:9">
      <c r="B8" s="33"/>
      <c r="C8" s="26"/>
      <c r="D8" s="34" t="s">
        <v>14</v>
      </c>
      <c r="E8" s="35">
        <v>26000</v>
      </c>
      <c r="F8" s="35">
        <v>26000</v>
      </c>
      <c r="G8" s="36">
        <v>25411</v>
      </c>
      <c r="H8" s="37">
        <f>G8/E8</f>
        <v>0.97734615384615386</v>
      </c>
      <c r="I8" s="38">
        <f>G8/F8</f>
        <v>0.97734615384615386</v>
      </c>
    </row>
    <row r="9" spans="1:9">
      <c r="B9" s="33"/>
      <c r="C9" s="34"/>
      <c r="D9" s="26" t="s">
        <v>15</v>
      </c>
      <c r="E9" s="39">
        <v>4200</v>
      </c>
      <c r="F9" s="39">
        <v>0</v>
      </c>
      <c r="G9" s="36">
        <v>0</v>
      </c>
      <c r="H9" s="37">
        <f>G9/E9</f>
        <v>0</v>
      </c>
      <c r="I9" s="38">
        <v>0</v>
      </c>
    </row>
    <row r="10" spans="1:9">
      <c r="B10" s="33"/>
      <c r="C10" s="34"/>
      <c r="D10" s="26" t="s">
        <v>16</v>
      </c>
      <c r="E10" s="39">
        <v>0</v>
      </c>
      <c r="F10" s="39">
        <v>4200</v>
      </c>
      <c r="G10" s="36">
        <v>3766</v>
      </c>
      <c r="H10" s="37">
        <v>0</v>
      </c>
      <c r="I10" s="38">
        <f t="shared" ref="I10:I51" si="0">G10/F10</f>
        <v>0.89666666666666661</v>
      </c>
    </row>
    <row r="11" spans="1:9">
      <c r="B11" s="33"/>
      <c r="C11" s="34"/>
      <c r="D11" s="34" t="s">
        <v>17</v>
      </c>
      <c r="E11" s="40">
        <v>0</v>
      </c>
      <c r="F11" s="40">
        <v>0</v>
      </c>
      <c r="G11" s="36">
        <v>-44</v>
      </c>
      <c r="H11" s="37">
        <v>0</v>
      </c>
      <c r="I11" s="38">
        <v>0</v>
      </c>
    </row>
    <row r="12" spans="1:9">
      <c r="B12" s="33"/>
      <c r="C12" s="34"/>
      <c r="D12" s="26" t="s">
        <v>18</v>
      </c>
      <c r="E12" s="40">
        <v>2200</v>
      </c>
      <c r="F12" s="40">
        <v>2200</v>
      </c>
      <c r="G12" s="36">
        <v>1401</v>
      </c>
      <c r="H12" s="37">
        <v>0</v>
      </c>
      <c r="I12" s="38">
        <f t="shared" si="0"/>
        <v>0.63681818181818184</v>
      </c>
    </row>
    <row r="13" spans="1:9">
      <c r="B13" s="33"/>
      <c r="C13" s="34"/>
      <c r="D13" s="34" t="s">
        <v>19</v>
      </c>
      <c r="E13" s="40">
        <v>1500</v>
      </c>
      <c r="F13" s="40">
        <v>1500</v>
      </c>
      <c r="G13" s="36">
        <v>1448</v>
      </c>
      <c r="H13" s="37">
        <f t="shared" ref="H13:H21" si="1">G13/E13</f>
        <v>0.96533333333333338</v>
      </c>
      <c r="I13" s="38">
        <f t="shared" si="0"/>
        <v>0.96533333333333338</v>
      </c>
    </row>
    <row r="14" spans="1:9">
      <c r="B14" s="33"/>
      <c r="C14" s="34"/>
      <c r="D14" s="34" t="s">
        <v>20</v>
      </c>
      <c r="E14" s="40">
        <v>10000</v>
      </c>
      <c r="F14" s="40">
        <v>10000</v>
      </c>
      <c r="G14" s="36">
        <v>7332</v>
      </c>
      <c r="H14" s="37">
        <f t="shared" si="1"/>
        <v>0.73319999999999996</v>
      </c>
      <c r="I14" s="38">
        <f t="shared" si="0"/>
        <v>0.73319999999999996</v>
      </c>
    </row>
    <row r="15" spans="1:9">
      <c r="A15" s="41"/>
      <c r="B15" s="42" t="s">
        <v>21</v>
      </c>
      <c r="C15" s="43" t="s">
        <v>22</v>
      </c>
      <c r="D15" s="43"/>
      <c r="E15" s="44">
        <f>SUM(E8:E14)</f>
        <v>43900</v>
      </c>
      <c r="F15" s="44">
        <f>SUM(F8:F14)</f>
        <v>43900</v>
      </c>
      <c r="G15" s="45">
        <f>SUM(G8:G14)</f>
        <v>39314</v>
      </c>
      <c r="H15" s="46">
        <f t="shared" si="1"/>
        <v>0.89553530751708432</v>
      </c>
      <c r="I15" s="47">
        <f t="shared" si="0"/>
        <v>0.89553530751708432</v>
      </c>
    </row>
    <row r="16" spans="1:9">
      <c r="A16" s="41"/>
      <c r="B16" s="33"/>
      <c r="C16" s="34"/>
      <c r="D16" s="48" t="s">
        <v>17</v>
      </c>
      <c r="E16" s="49">
        <v>380</v>
      </c>
      <c r="F16" s="49">
        <v>380</v>
      </c>
      <c r="G16" s="50">
        <v>273</v>
      </c>
      <c r="H16" s="37">
        <f t="shared" si="1"/>
        <v>0.71842105263157896</v>
      </c>
      <c r="I16" s="38">
        <f t="shared" si="0"/>
        <v>0.71842105263157896</v>
      </c>
    </row>
    <row r="17" spans="1:9">
      <c r="A17" s="51"/>
      <c r="B17" s="52" t="s">
        <v>23</v>
      </c>
      <c r="C17" s="53" t="s">
        <v>24</v>
      </c>
      <c r="D17" s="54"/>
      <c r="E17" s="55">
        <f>SUM(E16)</f>
        <v>380</v>
      </c>
      <c r="F17" s="55">
        <f>SUM(F16)</f>
        <v>380</v>
      </c>
      <c r="G17" s="56">
        <f>SUM(G16)</f>
        <v>273</v>
      </c>
      <c r="H17" s="46">
        <f t="shared" si="1"/>
        <v>0.71842105263157896</v>
      </c>
      <c r="I17" s="47">
        <f t="shared" si="0"/>
        <v>0.71842105263157896</v>
      </c>
    </row>
    <row r="18" spans="1:9">
      <c r="A18" s="51"/>
      <c r="B18" s="57"/>
      <c r="C18" s="58"/>
      <c r="D18" s="59" t="s">
        <v>17</v>
      </c>
      <c r="E18" s="49">
        <v>420</v>
      </c>
      <c r="F18" s="49">
        <v>420</v>
      </c>
      <c r="G18" s="50">
        <v>472</v>
      </c>
      <c r="H18" s="37">
        <f t="shared" si="1"/>
        <v>1.1238095238095238</v>
      </c>
      <c r="I18" s="38">
        <f t="shared" si="0"/>
        <v>1.1238095238095238</v>
      </c>
    </row>
    <row r="19" spans="1:9" ht="13.5" thickBot="1">
      <c r="A19" s="51"/>
      <c r="B19" s="52" t="s">
        <v>25</v>
      </c>
      <c r="C19" s="53" t="s">
        <v>26</v>
      </c>
      <c r="D19" s="53"/>
      <c r="E19" s="60">
        <f>SUM(E18)</f>
        <v>420</v>
      </c>
      <c r="F19" s="60">
        <f>SUM(F18)</f>
        <v>420</v>
      </c>
      <c r="G19" s="61">
        <f>SUM(G18)</f>
        <v>472</v>
      </c>
      <c r="H19" s="62">
        <f t="shared" si="1"/>
        <v>1.1238095238095238</v>
      </c>
      <c r="I19" s="63">
        <f t="shared" si="0"/>
        <v>1.1238095238095238</v>
      </c>
    </row>
    <row r="20" spans="1:9" ht="13.5" thickBot="1">
      <c r="A20" s="64"/>
      <c r="B20" s="65"/>
      <c r="C20" s="66" t="s">
        <v>27</v>
      </c>
      <c r="D20" s="67"/>
      <c r="E20" s="68">
        <f>E15+E17+E19</f>
        <v>44700</v>
      </c>
      <c r="F20" s="68">
        <f>F15+F17+F19</f>
        <v>44700</v>
      </c>
      <c r="G20" s="69">
        <f>G15+G17+G19</f>
        <v>40059</v>
      </c>
      <c r="H20" s="70">
        <f t="shared" si="1"/>
        <v>0.89617449664429527</v>
      </c>
      <c r="I20" s="71">
        <f t="shared" si="0"/>
        <v>0.89617449664429527</v>
      </c>
    </row>
    <row r="21" spans="1:9">
      <c r="A21" s="64"/>
      <c r="B21" s="72"/>
      <c r="C21" s="73"/>
      <c r="D21" s="74" t="s">
        <v>28</v>
      </c>
      <c r="E21" s="75">
        <v>536</v>
      </c>
      <c r="F21" s="75">
        <v>544</v>
      </c>
      <c r="G21" s="76">
        <v>544</v>
      </c>
      <c r="H21" s="77">
        <f t="shared" si="1"/>
        <v>1.0149253731343284</v>
      </c>
      <c r="I21" s="38">
        <f t="shared" si="0"/>
        <v>1</v>
      </c>
    </row>
    <row r="22" spans="1:9">
      <c r="A22" s="64"/>
      <c r="B22" s="72"/>
      <c r="C22" s="73"/>
      <c r="D22" s="74" t="s">
        <v>29</v>
      </c>
      <c r="E22" s="75">
        <v>0</v>
      </c>
      <c r="F22" s="75">
        <v>9</v>
      </c>
      <c r="G22" s="76">
        <v>27</v>
      </c>
      <c r="H22" s="78">
        <v>0</v>
      </c>
      <c r="I22" s="38">
        <f t="shared" si="0"/>
        <v>3</v>
      </c>
    </row>
    <row r="23" spans="1:9">
      <c r="A23" s="64"/>
      <c r="B23" s="52" t="s">
        <v>30</v>
      </c>
      <c r="C23" s="53" t="s">
        <v>31</v>
      </c>
      <c r="D23" s="53"/>
      <c r="E23" s="79">
        <f>SUM(E21:E22)</f>
        <v>536</v>
      </c>
      <c r="F23" s="79">
        <f>SUM(F21:F22)</f>
        <v>553</v>
      </c>
      <c r="G23" s="80">
        <f>SUM(G21:G22)</f>
        <v>571</v>
      </c>
      <c r="H23" s="81">
        <f t="shared" ref="H23:H51" si="2">G23/E23</f>
        <v>1.0652985074626866</v>
      </c>
      <c r="I23" s="47">
        <f t="shared" si="0"/>
        <v>1.0325497287522605</v>
      </c>
    </row>
    <row r="24" spans="1:9">
      <c r="B24" s="82"/>
      <c r="C24" s="83"/>
      <c r="D24" s="74" t="s">
        <v>32</v>
      </c>
      <c r="E24" s="75">
        <v>3715</v>
      </c>
      <c r="F24" s="75">
        <v>3715</v>
      </c>
      <c r="G24" s="76">
        <v>3267</v>
      </c>
      <c r="H24" s="78">
        <f t="shared" si="2"/>
        <v>0.87940780619111714</v>
      </c>
      <c r="I24" s="38">
        <f t="shared" si="0"/>
        <v>0.87940780619111714</v>
      </c>
    </row>
    <row r="25" spans="1:9">
      <c r="B25" s="52" t="s">
        <v>33</v>
      </c>
      <c r="C25" s="53" t="s">
        <v>34</v>
      </c>
      <c r="D25" s="53"/>
      <c r="E25" s="55">
        <v>3715</v>
      </c>
      <c r="F25" s="55">
        <v>3715</v>
      </c>
      <c r="G25" s="56">
        <f>SUM(G24:G24)</f>
        <v>3267</v>
      </c>
      <c r="H25" s="81">
        <f t="shared" si="2"/>
        <v>0.87940780619111714</v>
      </c>
      <c r="I25" s="47">
        <f>G25/F25</f>
        <v>0.87940780619111714</v>
      </c>
    </row>
    <row r="26" spans="1:9" s="41" customFormat="1">
      <c r="B26" s="84"/>
      <c r="C26" s="85"/>
      <c r="D26" s="86" t="s">
        <v>35</v>
      </c>
      <c r="E26" s="87">
        <v>0</v>
      </c>
      <c r="F26" s="87">
        <v>0</v>
      </c>
      <c r="G26" s="88">
        <v>0</v>
      </c>
      <c r="H26" s="89">
        <v>0</v>
      </c>
      <c r="I26" s="38">
        <v>0</v>
      </c>
    </row>
    <row r="27" spans="1:9" s="41" customFormat="1">
      <c r="B27" s="57"/>
      <c r="C27" s="58"/>
      <c r="D27" s="90" t="s">
        <v>36</v>
      </c>
      <c r="E27" s="49">
        <v>80</v>
      </c>
      <c r="F27" s="49">
        <v>80</v>
      </c>
      <c r="G27" s="50">
        <v>211</v>
      </c>
      <c r="H27" s="78">
        <f t="shared" si="2"/>
        <v>2.6375000000000002</v>
      </c>
      <c r="I27" s="38">
        <f t="shared" si="0"/>
        <v>2.6375000000000002</v>
      </c>
    </row>
    <row r="28" spans="1:9">
      <c r="B28" s="52" t="s">
        <v>23</v>
      </c>
      <c r="C28" s="53" t="s">
        <v>24</v>
      </c>
      <c r="D28" s="53"/>
      <c r="E28" s="55">
        <f>SUM(E26:E27)</f>
        <v>80</v>
      </c>
      <c r="F28" s="55">
        <f>SUM(F26:F27)</f>
        <v>80</v>
      </c>
      <c r="G28" s="56">
        <f>SUM(G26:G27)</f>
        <v>211</v>
      </c>
      <c r="H28" s="81">
        <f t="shared" si="2"/>
        <v>2.6375000000000002</v>
      </c>
      <c r="I28" s="47">
        <f>G28/F28</f>
        <v>2.6375000000000002</v>
      </c>
    </row>
    <row r="29" spans="1:9">
      <c r="B29" s="84"/>
      <c r="C29" s="85"/>
      <c r="D29" s="86" t="s">
        <v>37</v>
      </c>
      <c r="E29" s="87">
        <v>1660</v>
      </c>
      <c r="F29" s="87">
        <v>1660</v>
      </c>
      <c r="G29" s="88">
        <v>5979</v>
      </c>
      <c r="H29" s="78">
        <f t="shared" si="2"/>
        <v>3.6018072289156629</v>
      </c>
      <c r="I29" s="38">
        <f t="shared" si="0"/>
        <v>3.6018072289156629</v>
      </c>
    </row>
    <row r="30" spans="1:9">
      <c r="B30" s="57"/>
      <c r="C30" s="58"/>
      <c r="D30" s="90" t="s">
        <v>38</v>
      </c>
      <c r="E30" s="49">
        <v>0</v>
      </c>
      <c r="F30" s="49">
        <v>0</v>
      </c>
      <c r="G30" s="50">
        <v>0</v>
      </c>
      <c r="H30" s="78">
        <v>0</v>
      </c>
      <c r="I30" s="38">
        <v>0</v>
      </c>
    </row>
    <row r="31" spans="1:9">
      <c r="A31" s="64"/>
      <c r="B31" s="91" t="s">
        <v>39</v>
      </c>
      <c r="C31" s="92" t="s">
        <v>40</v>
      </c>
      <c r="D31" s="92"/>
      <c r="E31" s="60">
        <f>SUM(E29)</f>
        <v>1660</v>
      </c>
      <c r="F31" s="60">
        <f>SUM(F29)</f>
        <v>1660</v>
      </c>
      <c r="G31" s="61">
        <f>SUM(G29:G30)</f>
        <v>5979</v>
      </c>
      <c r="H31" s="81">
        <f t="shared" si="2"/>
        <v>3.6018072289156629</v>
      </c>
      <c r="I31" s="47">
        <f>G31/F31</f>
        <v>3.6018072289156629</v>
      </c>
    </row>
    <row r="32" spans="1:9" s="41" customFormat="1">
      <c r="A32" s="93"/>
      <c r="B32" s="84"/>
      <c r="C32" s="85"/>
      <c r="D32" s="86" t="s">
        <v>41</v>
      </c>
      <c r="E32" s="94">
        <v>1200</v>
      </c>
      <c r="F32" s="94">
        <v>1200</v>
      </c>
      <c r="G32" s="95">
        <v>1436</v>
      </c>
      <c r="H32" s="78">
        <f t="shared" si="2"/>
        <v>1.1966666666666668</v>
      </c>
      <c r="I32" s="38">
        <f t="shared" si="0"/>
        <v>1.1966666666666668</v>
      </c>
    </row>
    <row r="33" spans="1:9">
      <c r="A33" s="64"/>
      <c r="B33" s="96"/>
      <c r="C33" s="25"/>
      <c r="D33" s="74" t="s">
        <v>42</v>
      </c>
      <c r="E33" s="75">
        <v>0</v>
      </c>
      <c r="F33" s="75">
        <v>0</v>
      </c>
      <c r="G33" s="76">
        <v>0</v>
      </c>
      <c r="H33" s="78">
        <v>0</v>
      </c>
      <c r="I33" s="38">
        <v>0</v>
      </c>
    </row>
    <row r="34" spans="1:9">
      <c r="A34" s="64"/>
      <c r="B34" s="82"/>
      <c r="C34" s="83"/>
      <c r="D34" s="74" t="s">
        <v>43</v>
      </c>
      <c r="E34" s="75">
        <v>119024</v>
      </c>
      <c r="F34" s="75">
        <v>123694</v>
      </c>
      <c r="G34" s="76">
        <v>127690</v>
      </c>
      <c r="H34" s="78">
        <f t="shared" si="2"/>
        <v>1.0728088452749025</v>
      </c>
      <c r="I34" s="38">
        <f t="shared" si="0"/>
        <v>1.0323055281581968</v>
      </c>
    </row>
    <row r="35" spans="1:9">
      <c r="A35" s="64"/>
      <c r="B35" s="82"/>
      <c r="C35" s="83"/>
      <c r="D35" s="74" t="s">
        <v>44</v>
      </c>
      <c r="E35" s="75">
        <v>9535</v>
      </c>
      <c r="F35" s="75">
        <v>9535</v>
      </c>
      <c r="G35" s="76">
        <v>15508</v>
      </c>
      <c r="H35" s="78">
        <f t="shared" si="2"/>
        <v>1.6264289459884635</v>
      </c>
      <c r="I35" s="38">
        <f t="shared" si="0"/>
        <v>1.6264289459884635</v>
      </c>
    </row>
    <row r="36" spans="1:9">
      <c r="A36" s="64"/>
      <c r="B36" s="52" t="s">
        <v>45</v>
      </c>
      <c r="C36" s="53" t="s">
        <v>46</v>
      </c>
      <c r="D36" s="53"/>
      <c r="E36" s="55">
        <f>SUM(E32:E35)</f>
        <v>129759</v>
      </c>
      <c r="F36" s="55">
        <f>SUM(F32:F35)</f>
        <v>134429</v>
      </c>
      <c r="G36" s="56">
        <f>SUM(G32:G35)</f>
        <v>144634</v>
      </c>
      <c r="H36" s="81">
        <f t="shared" si="2"/>
        <v>1.1146355936775099</v>
      </c>
      <c r="I36" s="47">
        <f t="shared" si="0"/>
        <v>1.0759136793400235</v>
      </c>
    </row>
    <row r="37" spans="1:9">
      <c r="B37" s="52" t="s">
        <v>25</v>
      </c>
      <c r="C37" s="53" t="s">
        <v>26</v>
      </c>
      <c r="D37" s="53"/>
      <c r="E37" s="97">
        <v>500</v>
      </c>
      <c r="F37" s="97">
        <v>500</v>
      </c>
      <c r="G37" s="98">
        <v>554</v>
      </c>
      <c r="H37" s="99">
        <f t="shared" si="2"/>
        <v>1.1080000000000001</v>
      </c>
      <c r="I37" s="47">
        <f t="shared" si="0"/>
        <v>1.1080000000000001</v>
      </c>
    </row>
    <row r="38" spans="1:9">
      <c r="B38" s="100"/>
      <c r="C38" s="59"/>
      <c r="D38" s="59" t="s">
        <v>47</v>
      </c>
      <c r="E38" s="87">
        <v>2593</v>
      </c>
      <c r="F38" s="87">
        <v>3539</v>
      </c>
      <c r="G38" s="88">
        <v>6286</v>
      </c>
      <c r="H38" s="78">
        <f t="shared" si="2"/>
        <v>2.4242190512919399</v>
      </c>
      <c r="I38" s="38">
        <f t="shared" si="0"/>
        <v>1.7762079683526419</v>
      </c>
    </row>
    <row r="39" spans="1:9">
      <c r="B39" s="100"/>
      <c r="C39" s="59"/>
      <c r="D39" s="59" t="s">
        <v>48</v>
      </c>
      <c r="E39" s="49">
        <v>916</v>
      </c>
      <c r="F39" s="49">
        <v>916</v>
      </c>
      <c r="G39" s="50">
        <v>916</v>
      </c>
      <c r="H39" s="78">
        <f t="shared" si="2"/>
        <v>1</v>
      </c>
      <c r="I39" s="38">
        <f t="shared" si="0"/>
        <v>1</v>
      </c>
    </row>
    <row r="40" spans="1:9" ht="13.5" thickBot="1">
      <c r="B40" s="52" t="s">
        <v>21</v>
      </c>
      <c r="C40" s="53" t="s">
        <v>22</v>
      </c>
      <c r="D40" s="53"/>
      <c r="E40" s="55">
        <f>SUM(E38:E39)</f>
        <v>3509</v>
      </c>
      <c r="F40" s="55">
        <f>SUM(F38:F39)</f>
        <v>4455</v>
      </c>
      <c r="G40" s="56">
        <f>SUM(G38:G39)</f>
        <v>7202</v>
      </c>
      <c r="H40" s="101">
        <f t="shared" si="2"/>
        <v>2.0524365916215448</v>
      </c>
      <c r="I40" s="47">
        <f t="shared" si="0"/>
        <v>1.6166105499438832</v>
      </c>
    </row>
    <row r="41" spans="1:9" ht="13.5" thickBot="1">
      <c r="A41" s="64"/>
      <c r="B41" s="102"/>
      <c r="C41" s="103" t="s">
        <v>49</v>
      </c>
      <c r="D41" s="104"/>
      <c r="E41" s="105">
        <f>E23+E25+E28+E31+E36+E37+E40</f>
        <v>139759</v>
      </c>
      <c r="F41" s="105">
        <f>F23+F25+F28+F31+F36+F37+F40</f>
        <v>145392</v>
      </c>
      <c r="G41" s="106">
        <f>G23+G25+G28+G31+G36+G37+G40</f>
        <v>162418</v>
      </c>
      <c r="H41" s="107">
        <f t="shared" si="2"/>
        <v>1.162129093654076</v>
      </c>
      <c r="I41" s="71">
        <f t="shared" si="0"/>
        <v>1.117104104765049</v>
      </c>
    </row>
    <row r="42" spans="1:9">
      <c r="A42" s="64"/>
      <c r="B42" s="108"/>
      <c r="C42" s="83"/>
      <c r="D42" s="109" t="s">
        <v>50</v>
      </c>
      <c r="E42" s="110">
        <v>7000</v>
      </c>
      <c r="F42" s="110">
        <v>7000</v>
      </c>
      <c r="G42" s="111">
        <v>3348</v>
      </c>
      <c r="H42" s="78">
        <f t="shared" si="2"/>
        <v>0.47828571428571426</v>
      </c>
      <c r="I42" s="38">
        <f t="shared" si="0"/>
        <v>0.47828571428571426</v>
      </c>
    </row>
    <row r="43" spans="1:9">
      <c r="A43" s="93"/>
      <c r="B43" s="82"/>
      <c r="C43" s="83"/>
      <c r="D43" s="109" t="s">
        <v>51</v>
      </c>
      <c r="E43" s="110">
        <v>1000</v>
      </c>
      <c r="F43" s="110">
        <v>1000</v>
      </c>
      <c r="G43" s="111">
        <v>0</v>
      </c>
      <c r="H43" s="78">
        <f t="shared" si="2"/>
        <v>0</v>
      </c>
      <c r="I43" s="38">
        <f t="shared" si="0"/>
        <v>0</v>
      </c>
    </row>
    <row r="44" spans="1:9">
      <c r="A44" s="93"/>
      <c r="B44" s="82"/>
      <c r="C44" s="83"/>
      <c r="D44" s="109" t="s">
        <v>52</v>
      </c>
      <c r="E44" s="110">
        <v>8000</v>
      </c>
      <c r="F44" s="110">
        <v>8000</v>
      </c>
      <c r="G44" s="111">
        <v>8813</v>
      </c>
      <c r="H44" s="78">
        <f t="shared" si="2"/>
        <v>1.1016250000000001</v>
      </c>
      <c r="I44" s="38">
        <f t="shared" si="0"/>
        <v>1.1016250000000001</v>
      </c>
    </row>
    <row r="45" spans="1:9" ht="13.5" thickBot="1">
      <c r="A45" s="64"/>
      <c r="B45" s="52" t="s">
        <v>45</v>
      </c>
      <c r="C45" s="53" t="s">
        <v>46</v>
      </c>
      <c r="D45" s="53"/>
      <c r="E45" s="55">
        <f>SUM(E42:E44)</f>
        <v>16000</v>
      </c>
      <c r="F45" s="55">
        <f>SUM(F42:F44)</f>
        <v>16000</v>
      </c>
      <c r="G45" s="56">
        <f>SUM(G42:G44)</f>
        <v>12161</v>
      </c>
      <c r="H45" s="112">
        <f t="shared" si="2"/>
        <v>0.76006249999999997</v>
      </c>
      <c r="I45" s="47">
        <f t="shared" si="0"/>
        <v>0.76006249999999997</v>
      </c>
    </row>
    <row r="46" spans="1:9" ht="13.5" thickBot="1">
      <c r="B46" s="102"/>
      <c r="C46" s="103" t="s">
        <v>53</v>
      </c>
      <c r="D46" s="104"/>
      <c r="E46" s="105">
        <f>E45</f>
        <v>16000</v>
      </c>
      <c r="F46" s="105">
        <f>F45</f>
        <v>16000</v>
      </c>
      <c r="G46" s="106">
        <f>G45</f>
        <v>12161</v>
      </c>
      <c r="H46" s="107">
        <f t="shared" si="2"/>
        <v>0.76006249999999997</v>
      </c>
      <c r="I46" s="71">
        <f t="shared" si="0"/>
        <v>0.76006249999999997</v>
      </c>
    </row>
    <row r="47" spans="1:9" ht="13.5" thickBot="1">
      <c r="B47" s="113" t="s">
        <v>54</v>
      </c>
      <c r="C47" s="114"/>
      <c r="D47" s="114"/>
      <c r="E47" s="115">
        <f>E20+E41+E46</f>
        <v>200459</v>
      </c>
      <c r="F47" s="115">
        <f>F20+F41+F46</f>
        <v>206092</v>
      </c>
      <c r="G47" s="116">
        <f>G20+G41+G46</f>
        <v>214638</v>
      </c>
      <c r="H47" s="117">
        <f t="shared" si="2"/>
        <v>1.0707326685257335</v>
      </c>
      <c r="I47" s="118">
        <f t="shared" si="0"/>
        <v>1.0414669176872464</v>
      </c>
    </row>
    <row r="48" spans="1:9" ht="13.5" customHeight="1" thickBot="1">
      <c r="B48" s="102"/>
      <c r="C48" s="103" t="s">
        <v>55</v>
      </c>
      <c r="D48" s="104"/>
      <c r="E48" s="105">
        <v>114001</v>
      </c>
      <c r="F48" s="105">
        <v>198695</v>
      </c>
      <c r="G48" s="106">
        <v>197370</v>
      </c>
      <c r="H48" s="107">
        <f t="shared" si="2"/>
        <v>1.7313006026262927</v>
      </c>
      <c r="I48" s="71">
        <f>G48/F48</f>
        <v>0.993331487958932</v>
      </c>
    </row>
    <row r="49" spans="1:9" ht="13.5" thickBot="1">
      <c r="B49" s="119" t="s">
        <v>56</v>
      </c>
      <c r="C49" s="120"/>
      <c r="D49" s="120"/>
      <c r="E49" s="115">
        <f>E47+E48</f>
        <v>314460</v>
      </c>
      <c r="F49" s="115">
        <f>F47+F48</f>
        <v>404787</v>
      </c>
      <c r="G49" s="115">
        <f>G47+G48</f>
        <v>412008</v>
      </c>
      <c r="H49" s="117">
        <f t="shared" si="2"/>
        <v>1.3102079755771798</v>
      </c>
      <c r="I49" s="118">
        <f t="shared" si="0"/>
        <v>1.0178390116283378</v>
      </c>
    </row>
    <row r="50" spans="1:9" ht="13.5" thickBot="1">
      <c r="B50" s="102"/>
      <c r="C50" s="103" t="s">
        <v>57</v>
      </c>
      <c r="D50" s="104"/>
      <c r="E50" s="105">
        <v>81970</v>
      </c>
      <c r="F50" s="105">
        <v>22976</v>
      </c>
      <c r="G50" s="106">
        <v>-30301</v>
      </c>
      <c r="H50" s="107">
        <f t="shared" si="2"/>
        <v>-0.36965963157252651</v>
      </c>
      <c r="I50" s="71">
        <f>G50/F50</f>
        <v>-1.3188109331476323</v>
      </c>
    </row>
    <row r="51" spans="1:9" ht="13.5" thickBot="1">
      <c r="B51" s="119" t="s">
        <v>58</v>
      </c>
      <c r="C51" s="120"/>
      <c r="D51" s="120"/>
      <c r="E51" s="115">
        <f>SUM(E49:E50)</f>
        <v>396430</v>
      </c>
      <c r="F51" s="115">
        <f>SUM(F49:F50)</f>
        <v>427763</v>
      </c>
      <c r="G51" s="116">
        <f>SUM(G49:G50)</f>
        <v>381707</v>
      </c>
      <c r="H51" s="121">
        <f t="shared" si="2"/>
        <v>0.96286103473500995</v>
      </c>
      <c r="I51" s="118">
        <f t="shared" si="0"/>
        <v>0.89233290396785137</v>
      </c>
    </row>
    <row r="52" spans="1:9">
      <c r="A52" s="41"/>
      <c r="B52" s="122"/>
      <c r="C52" s="123"/>
      <c r="D52" s="123"/>
      <c r="E52" s="122"/>
      <c r="F52" s="122"/>
      <c r="G52" s="122"/>
      <c r="H52" s="122"/>
      <c r="I52" s="122"/>
    </row>
    <row r="53" spans="1:9">
      <c r="B53" s="124"/>
    </row>
    <row r="54" spans="1:9">
      <c r="C54" s="125"/>
      <c r="D54" s="125"/>
    </row>
    <row r="55" spans="1:9">
      <c r="B55" s="124"/>
    </row>
  </sheetData>
  <mergeCells count="2">
    <mergeCell ref="B2:E2"/>
    <mergeCell ref="F2:I2"/>
  </mergeCells>
  <pageMargins left="0.4" right="0.17" top="0.63" bottom="0.984251969" header="0.36" footer="0.49212598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 tab. č. 1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2013-06-07T06:52:35Z</dcterms:created>
  <dcterms:modified xsi:type="dcterms:W3CDTF">2013-06-07T06:53:33Z</dcterms:modified>
</cp:coreProperties>
</file>