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Běžné výdaje tab.č.4 b" sheetId="1" r:id="rId1"/>
  </sheets>
  <externalReferences>
    <externalReference r:id="rId4"/>
    <externalReference r:id="rId5"/>
  </externalReferences>
  <definedNames>
    <definedName name="dates" localSheetId="0">'[2]číselník'!$B$42:$C$54</definedName>
    <definedName name="dates">'[1]číselník'!$B$42:$C$54</definedName>
    <definedName name="_xlnm.Print_Titles" localSheetId="0">'Běžné výdaje tab.č.4 b'!$2:$5</definedName>
  </definedNames>
  <calcPr fullCalcOnLoad="1"/>
</workbook>
</file>

<file path=xl/sharedStrings.xml><?xml version="1.0" encoding="utf-8"?>
<sst xmlns="http://schemas.openxmlformats.org/spreadsheetml/2006/main" count="143" uniqueCount="103">
  <si>
    <t>Plnění rozpočtu běžných výdajů dle jednotlivých oddílů a paragrafů k 31. 12. 2011 (v tis. Kč)                             tabulka č. 4 b</t>
  </si>
  <si>
    <t>OdPa</t>
  </si>
  <si>
    <t>Název oddíl, paragraf</t>
  </si>
  <si>
    <t>ORJ</t>
  </si>
  <si>
    <t>Skutečnost k 31. 12. 2011 běžné výdaje celkem</t>
  </si>
  <si>
    <t>v tom:</t>
  </si>
  <si>
    <t>Běžné</t>
  </si>
  <si>
    <t>Platy, odvody</t>
  </si>
  <si>
    <t>Neinv.transf. PO zřízeným MOb</t>
  </si>
  <si>
    <t>Ost. neinv. transfery obyvatelstvu</t>
  </si>
  <si>
    <t>Ost. transfery a půjčky</t>
  </si>
  <si>
    <t>Sociální dávky</t>
  </si>
  <si>
    <t>Průmyslová a ostatní odvětví hospodářství</t>
  </si>
  <si>
    <t>2212</t>
  </si>
  <si>
    <t>Silnice</t>
  </si>
  <si>
    <t>2010</t>
  </si>
  <si>
    <t>2020</t>
  </si>
  <si>
    <t>2040</t>
  </si>
  <si>
    <t>2219</t>
  </si>
  <si>
    <t>Ostatní záležitosti pozemních komunikací</t>
  </si>
  <si>
    <t>Služby pro obyvatelstvo</t>
  </si>
  <si>
    <t>3111</t>
  </si>
  <si>
    <t>Předškolní zařízení</t>
  </si>
  <si>
    <t>1010</t>
  </si>
  <si>
    <t>1050</t>
  </si>
  <si>
    <t>3113</t>
  </si>
  <si>
    <t>Základní školy</t>
  </si>
  <si>
    <t>Speciální základní školy</t>
  </si>
  <si>
    <t>3119</t>
  </si>
  <si>
    <t>Ostatní záležitosti předšk.výchovy a zákl.vzdělání</t>
  </si>
  <si>
    <t>3122</t>
  </si>
  <si>
    <t>Střední odborné školy</t>
  </si>
  <si>
    <t>1270</t>
  </si>
  <si>
    <t>3141</t>
  </si>
  <si>
    <t>Školní stravování při předšk.a zákl.vzdělávání</t>
  </si>
  <si>
    <t>3211</t>
  </si>
  <si>
    <t>Činnost vysokých škol</t>
  </si>
  <si>
    <t>Film.tvorba,distribuce,kina a shrom.audio archiv</t>
  </si>
  <si>
    <t>3319</t>
  </si>
  <si>
    <t>Ostatní záležitosti kultury</t>
  </si>
  <si>
    <t>1040</t>
  </si>
  <si>
    <t>1060</t>
  </si>
  <si>
    <t>1260</t>
  </si>
  <si>
    <t>Zachování a obnova kulturních památek</t>
  </si>
  <si>
    <t>3349</t>
  </si>
  <si>
    <t>Ostatní záležitosti sdělovacích prostředků</t>
  </si>
  <si>
    <t>3399</t>
  </si>
  <si>
    <t>Ostatní záležitosti kultury,církví a sděl.prostř.</t>
  </si>
  <si>
    <t>1220</t>
  </si>
  <si>
    <t>1230</t>
  </si>
  <si>
    <t>3419</t>
  </si>
  <si>
    <t>Ostatní tělovýchovná činnost</t>
  </si>
  <si>
    <t>3612</t>
  </si>
  <si>
    <t>Bytové hospodářství</t>
  </si>
  <si>
    <t>3010</t>
  </si>
  <si>
    <t>3020</t>
  </si>
  <si>
    <t>5020</t>
  </si>
  <si>
    <t>3613</t>
  </si>
  <si>
    <t>Nebytové hospodářství</t>
  </si>
  <si>
    <t>3632</t>
  </si>
  <si>
    <t>Pohřebnictví</t>
  </si>
  <si>
    <t>3635</t>
  </si>
  <si>
    <t>Územní plánování</t>
  </si>
  <si>
    <t>4010</t>
  </si>
  <si>
    <t>3639</t>
  </si>
  <si>
    <t>Komunální služby a územní rozvoj j.n.</t>
  </si>
  <si>
    <t>1240</t>
  </si>
  <si>
    <t>3040</t>
  </si>
  <si>
    <t>Ostatní činnosti souvis.se službami pro obyvatelstvo</t>
  </si>
  <si>
    <t>3745</t>
  </si>
  <si>
    <t>Péče o vzhled obcí a veřejnou zeleň</t>
  </si>
  <si>
    <t>Sociální věci a politika zaměstnanosti</t>
  </si>
  <si>
    <t>Příspěvek na živobytí</t>
  </si>
  <si>
    <t>Doplatek na bydlení</t>
  </si>
  <si>
    <t>Mimořádná okamžitá pomoc</t>
  </si>
  <si>
    <t>Příspěvek na zvláštní pomůcky</t>
  </si>
  <si>
    <t>Příspěvek na úpravu a provoz bezbariérového bytu</t>
  </si>
  <si>
    <t>4329</t>
  </si>
  <si>
    <t>Ostatní sociální péče a pomoc dětem a mládeži</t>
  </si>
  <si>
    <t>1120</t>
  </si>
  <si>
    <t>4351</t>
  </si>
  <si>
    <t>Osobní asist., peč.služba a podpora samost.bydlení</t>
  </si>
  <si>
    <t>4359</t>
  </si>
  <si>
    <t>Ostatní služby a činnosti v oblasti sociální péče</t>
  </si>
  <si>
    <t>4379</t>
  </si>
  <si>
    <t>Ostatní služby a činnosti v oblasti soc. prevence</t>
  </si>
  <si>
    <t>Bezpečnost státu a právní ochrana</t>
  </si>
  <si>
    <t>5212</t>
  </si>
  <si>
    <t>Ochrana obyvatelstva</t>
  </si>
  <si>
    <t>Bezpečnost a veřejný pořádek</t>
  </si>
  <si>
    <t>Všeobecná veřejná správa a služby</t>
  </si>
  <si>
    <t>6112</t>
  </si>
  <si>
    <t>Zastupitelstva obcí</t>
  </si>
  <si>
    <t>1250</t>
  </si>
  <si>
    <t>6171</t>
  </si>
  <si>
    <t>Činnost místní správy</t>
  </si>
  <si>
    <t>6310</t>
  </si>
  <si>
    <t>Obecné příjmy a výdaje z finančních operací</t>
  </si>
  <si>
    <t>6399</t>
  </si>
  <si>
    <t>Ostatní finanční operace</t>
  </si>
  <si>
    <t>6409</t>
  </si>
  <si>
    <t>Ostatní činnosti j.n.</t>
  </si>
  <si>
    <t>Běžné výdaje CELKEM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</si>
</sst>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#,"/>
    <numFmt numFmtId="167" formatCode="#.##0.00,&quot;Kč&quot;"/>
    <numFmt numFmtId="168" formatCode="0.0"/>
    <numFmt numFmtId="169" formatCode="#,##0.00\ &quot;Kč&quot;"/>
    <numFmt numFmtId="170" formatCode="#,##0\ &quot;Kč&quot;"/>
    <numFmt numFmtId="171" formatCode="[$-405]d\.\ mmmm\ yyyy"/>
    <numFmt numFmtId="172" formatCode="#,##0.0\ _K_č;\-#,##0.0\ _K_č"/>
    <numFmt numFmtId="173" formatCode="#,##0.0_ ;\-#,##0.0\ "/>
    <numFmt numFmtId="174" formatCode="0.0E+00"/>
    <numFmt numFmtId="175" formatCode="d\.m\.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##\ ###"/>
    <numFmt numFmtId="180" formatCode="000000"/>
    <numFmt numFmtId="181" formatCode="000"/>
    <numFmt numFmtId="182" formatCode="00"/>
    <numFmt numFmtId="183" formatCode="0000"/>
    <numFmt numFmtId="184" formatCode="000000000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yyyy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u val="single"/>
      <sz val="9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6">
    <xf numFmtId="0" fontId="0" fillId="0" borderId="0" xfId="0" applyAlignment="1">
      <alignment/>
    </xf>
    <xf numFmtId="0" fontId="21" fillId="17" borderId="10" xfId="48" applyFont="1" applyFill="1" applyBorder="1" applyAlignment="1">
      <alignment horizontal="left" vertical="center"/>
      <protection/>
    </xf>
    <xf numFmtId="0" fontId="12" fillId="17" borderId="10" xfId="48" applyFill="1" applyBorder="1" applyAlignment="1">
      <alignment/>
      <protection/>
    </xf>
    <xf numFmtId="0" fontId="12" fillId="0" borderId="0" xfId="48">
      <alignment/>
      <protection/>
    </xf>
    <xf numFmtId="0" fontId="22" fillId="0" borderId="11" xfId="48" applyFont="1" applyBorder="1" applyAlignment="1">
      <alignment horizontal="center" vertical="center"/>
      <protection/>
    </xf>
    <xf numFmtId="0" fontId="22" fillId="0" borderId="12" xfId="48" applyNumberFormat="1" applyFont="1" applyBorder="1" applyAlignment="1">
      <alignment horizontal="center" vertical="center"/>
      <protection/>
    </xf>
    <xf numFmtId="3" fontId="22" fillId="0" borderId="12" xfId="48" applyNumberFormat="1" applyFont="1" applyBorder="1" applyAlignment="1">
      <alignment horizontal="center" vertical="center" wrapText="1"/>
      <protection/>
    </xf>
    <xf numFmtId="3" fontId="22" fillId="0" borderId="13" xfId="48" applyNumberFormat="1" applyFont="1" applyBorder="1" applyAlignment="1">
      <alignment horizontal="center" vertical="center"/>
      <protection/>
    </xf>
    <xf numFmtId="0" fontId="12" fillId="0" borderId="14" xfId="48" applyBorder="1" applyAlignment="1">
      <alignment horizontal="center" vertical="center"/>
      <protection/>
    </xf>
    <xf numFmtId="0" fontId="12" fillId="0" borderId="15" xfId="48" applyBorder="1" applyAlignment="1">
      <alignment/>
      <protection/>
    </xf>
    <xf numFmtId="0" fontId="12" fillId="0" borderId="16" xfId="48" applyBorder="1" applyAlignment="1">
      <alignment horizontal="center" vertical="center"/>
      <protection/>
    </xf>
    <xf numFmtId="0" fontId="12" fillId="0" borderId="17" xfId="48" applyBorder="1" applyAlignment="1">
      <alignment horizontal="center" vertical="center"/>
      <protection/>
    </xf>
    <xf numFmtId="0" fontId="12" fillId="0" borderId="17" xfId="48" applyBorder="1" applyAlignment="1">
      <alignment horizontal="center" vertical="center" wrapText="1"/>
      <protection/>
    </xf>
    <xf numFmtId="0" fontId="12" fillId="0" borderId="18" xfId="48" applyBorder="1" applyAlignment="1">
      <alignment horizontal="center" vertical="center"/>
      <protection/>
    </xf>
    <xf numFmtId="0" fontId="12" fillId="0" borderId="19" xfId="48" applyBorder="1" applyAlignment="1">
      <alignment horizontal="center" vertical="center"/>
      <protection/>
    </xf>
    <xf numFmtId="0" fontId="12" fillId="0" borderId="20" xfId="48" applyBorder="1" applyAlignment="1">
      <alignment/>
      <protection/>
    </xf>
    <xf numFmtId="0" fontId="12" fillId="0" borderId="21" xfId="48" applyBorder="1" applyAlignment="1">
      <alignment horizontal="center" vertical="center"/>
      <protection/>
    </xf>
    <xf numFmtId="0" fontId="12" fillId="0" borderId="22" xfId="48" applyBorder="1" applyAlignment="1">
      <alignment horizontal="center" vertical="center"/>
      <protection/>
    </xf>
    <xf numFmtId="0" fontId="12" fillId="0" borderId="22" xfId="48" applyBorder="1" applyAlignment="1">
      <alignment horizontal="center" vertical="center" wrapText="1"/>
      <protection/>
    </xf>
    <xf numFmtId="3" fontId="22" fillId="0" borderId="23" xfId="48" applyNumberFormat="1" applyFont="1" applyBorder="1" applyAlignment="1">
      <alignment horizontal="center" wrapText="1"/>
      <protection/>
    </xf>
    <xf numFmtId="3" fontId="22" fillId="0" borderId="24" xfId="48" applyNumberFormat="1" applyFont="1" applyBorder="1" applyAlignment="1">
      <alignment horizontal="center" wrapText="1"/>
      <protection/>
    </xf>
    <xf numFmtId="3" fontId="22" fillId="0" borderId="25" xfId="48" applyNumberFormat="1" applyFont="1" applyBorder="1" applyAlignment="1">
      <alignment horizontal="center" wrapText="1"/>
      <protection/>
    </xf>
    <xf numFmtId="0" fontId="22" fillId="0" borderId="26" xfId="48" applyFont="1" applyBorder="1" applyAlignment="1">
      <alignment horizontal="left" vertical="center"/>
      <protection/>
    </xf>
    <xf numFmtId="0" fontId="12" fillId="0" borderId="27" xfId="48" applyBorder="1" applyAlignment="1">
      <alignment horizontal="left" vertical="center"/>
      <protection/>
    </xf>
    <xf numFmtId="0" fontId="12" fillId="0" borderId="28" xfId="48" applyBorder="1" applyAlignment="1">
      <alignment horizontal="left" vertical="center"/>
      <protection/>
    </xf>
    <xf numFmtId="3" fontId="22" fillId="0" borderId="28" xfId="48" applyNumberFormat="1" applyFont="1" applyBorder="1" applyAlignment="1">
      <alignment horizontal="right"/>
      <protection/>
    </xf>
    <xf numFmtId="3" fontId="22" fillId="0" borderId="29" xfId="48" applyNumberFormat="1" applyFont="1" applyBorder="1" applyAlignment="1">
      <alignment horizontal="right"/>
      <protection/>
    </xf>
    <xf numFmtId="3" fontId="22" fillId="0" borderId="30" xfId="48" applyNumberFormat="1" applyFont="1" applyBorder="1" applyAlignment="1">
      <alignment horizontal="right"/>
      <protection/>
    </xf>
    <xf numFmtId="0" fontId="23" fillId="0" borderId="11" xfId="48" applyFont="1" applyFill="1" applyBorder="1" applyAlignment="1">
      <alignment horizontal="center" vertical="center"/>
      <protection/>
    </xf>
    <xf numFmtId="0" fontId="23" fillId="0" borderId="12" xfId="48" applyNumberFormat="1" applyFont="1" applyFill="1" applyBorder="1" applyAlignment="1">
      <alignment horizontal="right" vertical="center"/>
      <protection/>
    </xf>
    <xf numFmtId="0" fontId="23" fillId="0" borderId="31" xfId="48" applyNumberFormat="1" applyFont="1" applyFill="1" applyBorder="1" applyAlignment="1">
      <alignment horizontal="right"/>
      <protection/>
    </xf>
    <xf numFmtId="3" fontId="23" fillId="0" borderId="31" xfId="48" applyNumberFormat="1" applyFont="1" applyBorder="1" applyAlignment="1">
      <alignment horizontal="right"/>
      <protection/>
    </xf>
    <xf numFmtId="3" fontId="23" fillId="0" borderId="32" xfId="48" applyNumberFormat="1" applyFont="1" applyBorder="1" applyAlignment="1">
      <alignment horizontal="right"/>
      <protection/>
    </xf>
    <xf numFmtId="3" fontId="23" fillId="0" borderId="33" xfId="48" applyNumberFormat="1" applyFont="1" applyBorder="1" applyAlignment="1">
      <alignment horizontal="right"/>
      <protection/>
    </xf>
    <xf numFmtId="0" fontId="23" fillId="0" borderId="16" xfId="48" applyFont="1" applyFill="1" applyBorder="1" applyAlignment="1">
      <alignment horizontal="center" vertical="center"/>
      <protection/>
    </xf>
    <xf numFmtId="0" fontId="23" fillId="0" borderId="17" xfId="48" applyNumberFormat="1" applyFont="1" applyFill="1" applyBorder="1" applyAlignment="1">
      <alignment horizontal="right" vertical="center"/>
      <protection/>
    </xf>
    <xf numFmtId="0" fontId="23" fillId="0" borderId="34" xfId="48" applyFont="1" applyFill="1" applyBorder="1" applyAlignment="1">
      <alignment horizontal="center" vertical="center"/>
      <protection/>
    </xf>
    <xf numFmtId="0" fontId="23" fillId="0" borderId="35" xfId="48" applyNumberFormat="1" applyFont="1" applyFill="1" applyBorder="1" applyAlignment="1">
      <alignment horizontal="right" vertical="center"/>
      <protection/>
    </xf>
    <xf numFmtId="0" fontId="23" fillId="0" borderId="36" xfId="48" applyFont="1" applyFill="1" applyBorder="1" applyAlignment="1">
      <alignment horizontal="center"/>
      <protection/>
    </xf>
    <xf numFmtId="0" fontId="22" fillId="0" borderId="26" xfId="48" applyFont="1" applyFill="1" applyBorder="1" applyAlignment="1">
      <alignment horizontal="left" vertical="center"/>
      <protection/>
    </xf>
    <xf numFmtId="0" fontId="12" fillId="0" borderId="27" xfId="48" applyFill="1" applyBorder="1" applyAlignment="1">
      <alignment horizontal="left" vertical="center"/>
      <protection/>
    </xf>
    <xf numFmtId="0" fontId="12" fillId="0" borderId="28" xfId="48" applyFill="1" applyBorder="1" applyAlignment="1">
      <alignment horizontal="left" vertical="center"/>
      <protection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right" vertical="center"/>
    </xf>
    <xf numFmtId="0" fontId="23" fillId="0" borderId="37" xfId="48" applyFont="1" applyFill="1" applyBorder="1" applyAlignment="1">
      <alignment horizontal="center" vertical="center"/>
      <protection/>
    </xf>
    <xf numFmtId="0" fontId="23" fillId="0" borderId="38" xfId="48" applyNumberFormat="1" applyFont="1" applyFill="1" applyBorder="1" applyAlignment="1">
      <alignment horizontal="right" vertical="center"/>
      <protection/>
    </xf>
    <xf numFmtId="0" fontId="23" fillId="0" borderId="16" xfId="48" applyFont="1" applyFill="1" applyBorder="1" applyAlignment="1">
      <alignment horizontal="center" vertical="center"/>
      <protection/>
    </xf>
    <xf numFmtId="0" fontId="23" fillId="0" borderId="17" xfId="48" applyNumberFormat="1" applyFont="1" applyFill="1" applyBorder="1" applyAlignment="1">
      <alignment horizontal="right" vertical="center"/>
      <protection/>
    </xf>
    <xf numFmtId="0" fontId="23" fillId="0" borderId="37" xfId="48" applyFont="1" applyFill="1" applyBorder="1" applyAlignment="1">
      <alignment horizontal="center" vertical="center"/>
      <protection/>
    </xf>
    <xf numFmtId="0" fontId="23" fillId="0" borderId="38" xfId="48" applyNumberFormat="1" applyFont="1" applyFill="1" applyBorder="1" applyAlignment="1">
      <alignment horizontal="right" vertical="center"/>
      <protection/>
    </xf>
    <xf numFmtId="0" fontId="23" fillId="0" borderId="36" xfId="48" applyFont="1" applyFill="1" applyBorder="1" applyAlignment="1">
      <alignment horizontal="center" vertical="center"/>
      <protection/>
    </xf>
    <xf numFmtId="0" fontId="23" fillId="0" borderId="32" xfId="48" applyNumberFormat="1" applyFont="1" applyFill="1" applyBorder="1" applyAlignment="1">
      <alignment horizontal="right" vertical="center"/>
      <protection/>
    </xf>
    <xf numFmtId="0" fontId="23" fillId="0" borderId="21" xfId="48" applyFont="1" applyFill="1" applyBorder="1" applyAlignment="1">
      <alignment horizontal="center" vertical="center"/>
      <protection/>
    </xf>
    <xf numFmtId="0" fontId="23" fillId="0" borderId="22" xfId="48" applyNumberFormat="1" applyFont="1" applyFill="1" applyBorder="1" applyAlignment="1">
      <alignment horizontal="right" vertical="center"/>
      <protection/>
    </xf>
    <xf numFmtId="0" fontId="23" fillId="0" borderId="39" xfId="48" applyFont="1" applyFill="1" applyBorder="1" applyAlignment="1">
      <alignment horizontal="center" vertical="center"/>
      <protection/>
    </xf>
    <xf numFmtId="0" fontId="23" fillId="0" borderId="40" xfId="48" applyFont="1" applyFill="1" applyBorder="1" applyAlignment="1">
      <alignment horizontal="right" vertical="center"/>
      <protection/>
    </xf>
    <xf numFmtId="0" fontId="23" fillId="0" borderId="39" xfId="48" applyFont="1" applyFill="1" applyBorder="1" applyAlignment="1">
      <alignment horizontal="right" vertical="center"/>
      <protection/>
    </xf>
    <xf numFmtId="3" fontId="23" fillId="0" borderId="39" xfId="48" applyNumberFormat="1" applyFont="1" applyBorder="1" applyAlignment="1">
      <alignment horizontal="right"/>
      <protection/>
    </xf>
    <xf numFmtId="3" fontId="23" fillId="0" borderId="41" xfId="48" applyNumberFormat="1" applyFont="1" applyBorder="1" applyAlignment="1">
      <alignment horizontal="right"/>
      <protection/>
    </xf>
    <xf numFmtId="3" fontId="23" fillId="0" borderId="42" xfId="48" applyNumberFormat="1" applyFont="1" applyBorder="1" applyAlignment="1">
      <alignment horizontal="right"/>
      <protection/>
    </xf>
    <xf numFmtId="0" fontId="23" fillId="0" borderId="32" xfId="48" applyFont="1" applyFill="1" applyBorder="1" applyAlignment="1">
      <alignment horizontal="center" vertical="center"/>
      <protection/>
    </xf>
    <xf numFmtId="0" fontId="23" fillId="0" borderId="31" xfId="48" applyFont="1" applyFill="1" applyBorder="1" applyAlignment="1">
      <alignment horizontal="right" vertical="center"/>
      <protection/>
    </xf>
    <xf numFmtId="0" fontId="23" fillId="0" borderId="43" xfId="48" applyFont="1" applyFill="1" applyBorder="1" applyAlignment="1">
      <alignment horizontal="right" vertical="center"/>
      <protection/>
    </xf>
    <xf numFmtId="3" fontId="23" fillId="0" borderId="35" xfId="48" applyNumberFormat="1" applyFont="1" applyBorder="1" applyAlignment="1">
      <alignment horizontal="right"/>
      <protection/>
    </xf>
    <xf numFmtId="3" fontId="23" fillId="0" borderId="43" xfId="48" applyNumberFormat="1" applyFont="1" applyBorder="1" applyAlignment="1">
      <alignment horizontal="right"/>
      <protection/>
    </xf>
    <xf numFmtId="3" fontId="23" fillId="0" borderId="20" xfId="48" applyNumberFormat="1" applyFont="1" applyBorder="1" applyAlignment="1">
      <alignment horizontal="right"/>
      <protection/>
    </xf>
    <xf numFmtId="3" fontId="23" fillId="0" borderId="32" xfId="48" applyNumberFormat="1" applyFont="1" applyFill="1" applyBorder="1" applyAlignment="1">
      <alignment horizontal="right"/>
      <protection/>
    </xf>
    <xf numFmtId="3" fontId="23" fillId="0" borderId="31" xfId="48" applyNumberFormat="1" applyFont="1" applyFill="1" applyBorder="1" applyAlignment="1">
      <alignment horizontal="right"/>
      <protection/>
    </xf>
    <xf numFmtId="3" fontId="23" fillId="0" borderId="33" xfId="48" applyNumberFormat="1" applyFont="1" applyFill="1" applyBorder="1" applyAlignment="1">
      <alignment horizontal="right"/>
      <protection/>
    </xf>
    <xf numFmtId="0" fontId="12" fillId="0" borderId="0" xfId="48" applyFill="1">
      <alignment/>
      <protection/>
    </xf>
    <xf numFmtId="0" fontId="23" fillId="0" borderId="44" xfId="48" applyFont="1" applyFill="1" applyBorder="1" applyAlignment="1">
      <alignment horizontal="center"/>
      <protection/>
    </xf>
    <xf numFmtId="0" fontId="23" fillId="0" borderId="0" xfId="48" applyNumberFormat="1" applyFont="1" applyFill="1" applyBorder="1" applyAlignment="1">
      <alignment horizontal="right"/>
      <protection/>
    </xf>
    <xf numFmtId="0" fontId="23" fillId="0" borderId="23" xfId="48" applyNumberFormat="1" applyFont="1" applyFill="1" applyBorder="1" applyAlignment="1">
      <alignment horizontal="right"/>
      <protection/>
    </xf>
    <xf numFmtId="3" fontId="23" fillId="0" borderId="45" xfId="48" applyNumberFormat="1" applyFont="1" applyBorder="1" applyAlignment="1">
      <alignment horizontal="right"/>
      <protection/>
    </xf>
    <xf numFmtId="3" fontId="23" fillId="0" borderId="17" xfId="48" applyNumberFormat="1" applyFont="1" applyBorder="1" applyAlignment="1">
      <alignment horizontal="right"/>
      <protection/>
    </xf>
    <xf numFmtId="3" fontId="23" fillId="0" borderId="46" xfId="48" applyNumberFormat="1" applyFont="1" applyBorder="1" applyAlignment="1">
      <alignment horizontal="right"/>
      <protection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right" vertical="center"/>
    </xf>
    <xf numFmtId="0" fontId="22" fillId="17" borderId="26" xfId="48" applyFont="1" applyFill="1" applyBorder="1" applyAlignment="1">
      <alignment horizontal="left" vertical="center"/>
      <protection/>
    </xf>
    <xf numFmtId="0" fontId="12" fillId="17" borderId="27" xfId="48" applyFill="1" applyBorder="1" applyAlignment="1">
      <alignment horizontal="left" vertical="center"/>
      <protection/>
    </xf>
    <xf numFmtId="0" fontId="12" fillId="17" borderId="28" xfId="48" applyFill="1" applyBorder="1" applyAlignment="1">
      <alignment horizontal="left" vertical="center"/>
      <protection/>
    </xf>
    <xf numFmtId="3" fontId="22" fillId="17" borderId="28" xfId="48" applyNumberFormat="1" applyFont="1" applyFill="1" applyBorder="1" applyAlignment="1">
      <alignment horizontal="right"/>
      <protection/>
    </xf>
    <xf numFmtId="3" fontId="22" fillId="17" borderId="29" xfId="48" applyNumberFormat="1" applyFont="1" applyFill="1" applyBorder="1" applyAlignment="1">
      <alignment horizontal="right"/>
      <protection/>
    </xf>
    <xf numFmtId="3" fontId="22" fillId="17" borderId="30" xfId="48" applyNumberFormat="1" applyFont="1" applyFill="1" applyBorder="1" applyAlignment="1">
      <alignment horizontal="right"/>
      <protection/>
    </xf>
    <xf numFmtId="0" fontId="12" fillId="0" borderId="0" xfId="48" applyNumberFormat="1">
      <alignment/>
      <protection/>
    </xf>
    <xf numFmtId="3" fontId="12" fillId="0" borderId="0" xfId="48" applyNumberFormat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běžné výdaje  podle OdPa tab. č.4 b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ni&#269;ka%20k%2031.3.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p53\Dokumenty\Sk&#345;&#237;&#328;\Rozpo&#269;et\pololet&#237;%202011%20%20zastupitelstvo\plni&#269;ka%20k%2031.3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2:J86"/>
  <sheetViews>
    <sheetView tabSelected="1" zoomScaleSheetLayoutView="90" workbookViewId="0" topLeftCell="A1">
      <selection activeCell="M7" sqref="M7"/>
    </sheetView>
  </sheetViews>
  <sheetFormatPr defaultColWidth="9.140625" defaultRowHeight="12.75"/>
  <cols>
    <col min="1" max="1" width="5.00390625" style="3" bestFit="1" customWidth="1"/>
    <col min="2" max="2" width="39.421875" style="84" bestFit="1" customWidth="1"/>
    <col min="3" max="3" width="5.00390625" style="84" bestFit="1" customWidth="1"/>
    <col min="4" max="10" width="11.7109375" style="85" customWidth="1"/>
    <col min="11" max="16384" width="9.140625" style="3" customWidth="1"/>
  </cols>
  <sheetData>
    <row r="2" spans="1:10" ht="16.5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</row>
    <row r="3" spans="1:10" ht="12.75">
      <c r="A3" s="4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8"/>
      <c r="G3" s="8"/>
      <c r="H3" s="8"/>
      <c r="I3" s="8"/>
      <c r="J3" s="9"/>
    </row>
    <row r="4" spans="1:10" ht="12.75">
      <c r="A4" s="10"/>
      <c r="B4" s="11"/>
      <c r="C4" s="11"/>
      <c r="D4" s="12"/>
      <c r="E4" s="13"/>
      <c r="F4" s="14"/>
      <c r="G4" s="14"/>
      <c r="H4" s="14"/>
      <c r="I4" s="14"/>
      <c r="J4" s="15"/>
    </row>
    <row r="5" spans="1:10" ht="33.75" customHeight="1" thickBot="1">
      <c r="A5" s="16"/>
      <c r="B5" s="17"/>
      <c r="C5" s="17"/>
      <c r="D5" s="18"/>
      <c r="E5" s="19" t="s">
        <v>6</v>
      </c>
      <c r="F5" s="20" t="s">
        <v>7</v>
      </c>
      <c r="G5" s="20" t="s">
        <v>8</v>
      </c>
      <c r="H5" s="20" t="s">
        <v>9</v>
      </c>
      <c r="I5" s="19" t="s">
        <v>10</v>
      </c>
      <c r="J5" s="21" t="s">
        <v>11</v>
      </c>
    </row>
    <row r="6" spans="1:10" ht="13.5" thickBot="1">
      <c r="A6" s="22" t="s">
        <v>12</v>
      </c>
      <c r="B6" s="23"/>
      <c r="C6" s="24"/>
      <c r="D6" s="25">
        <f>E6+F6+G6+H6+I6</f>
        <v>9849</v>
      </c>
      <c r="E6" s="26">
        <f>SUM(E7:E10)</f>
        <v>849</v>
      </c>
      <c r="F6" s="26">
        <f>F7+F8+F9+F10</f>
        <v>0</v>
      </c>
      <c r="G6" s="26">
        <f>SUM(G7:G10)</f>
        <v>9000</v>
      </c>
      <c r="H6" s="26">
        <f>H7+H8+H9+H10</f>
        <v>0</v>
      </c>
      <c r="I6" s="26">
        <f>I7+I8+I9+I10</f>
        <v>0</v>
      </c>
      <c r="J6" s="27">
        <f>J7+J8+J9+J10</f>
        <v>0</v>
      </c>
    </row>
    <row r="7" spans="1:10" ht="12.75">
      <c r="A7" s="28" t="s">
        <v>13</v>
      </c>
      <c r="B7" s="29" t="s">
        <v>14</v>
      </c>
      <c r="C7" s="30" t="s">
        <v>15</v>
      </c>
      <c r="D7" s="31">
        <f>E7+F7+G7+H7+I7</f>
        <v>169</v>
      </c>
      <c r="E7" s="32">
        <v>169</v>
      </c>
      <c r="F7" s="31">
        <v>0</v>
      </c>
      <c r="G7" s="31">
        <v>0</v>
      </c>
      <c r="H7" s="31">
        <v>0</v>
      </c>
      <c r="I7" s="32">
        <v>0</v>
      </c>
      <c r="J7" s="33">
        <v>0</v>
      </c>
    </row>
    <row r="8" spans="1:10" ht="12.75">
      <c r="A8" s="34"/>
      <c r="B8" s="35"/>
      <c r="C8" s="30" t="s">
        <v>16</v>
      </c>
      <c r="D8" s="31">
        <f>E8+F8+G8+H8+I8</f>
        <v>9000</v>
      </c>
      <c r="E8" s="32">
        <v>0</v>
      </c>
      <c r="F8" s="31">
        <v>0</v>
      </c>
      <c r="G8" s="31">
        <v>9000</v>
      </c>
      <c r="H8" s="31">
        <v>0</v>
      </c>
      <c r="I8" s="32">
        <v>0</v>
      </c>
      <c r="J8" s="33">
        <v>0</v>
      </c>
    </row>
    <row r="9" spans="1:10" ht="12.75">
      <c r="A9" s="36"/>
      <c r="B9" s="37"/>
      <c r="C9" s="30" t="s">
        <v>17</v>
      </c>
      <c r="D9" s="31">
        <f>E9+F9+G9+H9+I9</f>
        <v>680</v>
      </c>
      <c r="E9" s="32">
        <v>680</v>
      </c>
      <c r="F9" s="31">
        <v>0</v>
      </c>
      <c r="G9" s="31">
        <v>0</v>
      </c>
      <c r="H9" s="31">
        <v>0</v>
      </c>
      <c r="I9" s="32">
        <v>0</v>
      </c>
      <c r="J9" s="33">
        <v>0</v>
      </c>
    </row>
    <row r="10" spans="1:10" ht="13.5" thickBot="1">
      <c r="A10" s="38" t="s">
        <v>18</v>
      </c>
      <c r="B10" s="30" t="s">
        <v>19</v>
      </c>
      <c r="C10" s="30" t="s">
        <v>15</v>
      </c>
      <c r="D10" s="31">
        <f>E10+F10+G10+H10+I10</f>
        <v>0</v>
      </c>
      <c r="E10" s="32">
        <v>0</v>
      </c>
      <c r="F10" s="31">
        <v>0</v>
      </c>
      <c r="G10" s="31">
        <v>0</v>
      </c>
      <c r="H10" s="31">
        <v>0</v>
      </c>
      <c r="I10" s="32">
        <v>0</v>
      </c>
      <c r="J10" s="33">
        <v>0</v>
      </c>
    </row>
    <row r="11" spans="1:10" ht="13.5" thickBot="1">
      <c r="A11" s="39" t="s">
        <v>20</v>
      </c>
      <c r="B11" s="40"/>
      <c r="C11" s="41"/>
      <c r="D11" s="25">
        <f aca="true" t="shared" si="0" ref="D11:I11">SUM(D12:D54)</f>
        <v>156135</v>
      </c>
      <c r="E11" s="25">
        <f t="shared" si="0"/>
        <v>38625</v>
      </c>
      <c r="F11" s="25">
        <f t="shared" si="0"/>
        <v>189</v>
      </c>
      <c r="G11" s="25">
        <f t="shared" si="0"/>
        <v>109234</v>
      </c>
      <c r="H11" s="25">
        <f t="shared" si="0"/>
        <v>3253</v>
      </c>
      <c r="I11" s="25">
        <f t="shared" si="0"/>
        <v>4834</v>
      </c>
      <c r="J11" s="27">
        <f>J12+J13+J15+J16+J19+J20+J21+J22+J24+J25+J26+J27+J28+J30+J31+J32+J33+J34+J35+J36+J37+J38+J39+J40+J41+J42+J43+J44+J45+J46+J47+J48+J50+J51+J53+J54</f>
        <v>0</v>
      </c>
    </row>
    <row r="12" spans="1:10" ht="12.75">
      <c r="A12" s="28" t="s">
        <v>21</v>
      </c>
      <c r="B12" s="29" t="s">
        <v>22</v>
      </c>
      <c r="C12" s="30" t="s">
        <v>23</v>
      </c>
      <c r="D12" s="31">
        <f aca="true" t="shared" si="1" ref="D12:D54">E12+F12+G12+H12+I12</f>
        <v>0</v>
      </c>
      <c r="E12" s="32">
        <v>0</v>
      </c>
      <c r="F12" s="31">
        <v>0</v>
      </c>
      <c r="G12" s="31">
        <v>0</v>
      </c>
      <c r="H12" s="31">
        <v>0</v>
      </c>
      <c r="I12" s="32">
        <v>0</v>
      </c>
      <c r="J12" s="33">
        <v>0</v>
      </c>
    </row>
    <row r="13" spans="1:10" ht="12.75">
      <c r="A13" s="34"/>
      <c r="B13" s="35"/>
      <c r="C13" s="30" t="s">
        <v>24</v>
      </c>
      <c r="D13" s="31">
        <f t="shared" si="1"/>
        <v>9187</v>
      </c>
      <c r="E13" s="32">
        <v>0</v>
      </c>
      <c r="F13" s="31">
        <v>0</v>
      </c>
      <c r="G13" s="31">
        <v>9187</v>
      </c>
      <c r="H13" s="31">
        <v>0</v>
      </c>
      <c r="I13" s="32">
        <v>0</v>
      </c>
      <c r="J13" s="33">
        <v>0</v>
      </c>
    </row>
    <row r="14" spans="1:10" ht="12.75">
      <c r="A14" s="42"/>
      <c r="B14" s="43"/>
      <c r="C14" s="30">
        <v>2040</v>
      </c>
      <c r="D14" s="31">
        <f t="shared" si="1"/>
        <v>695</v>
      </c>
      <c r="E14" s="32">
        <v>695</v>
      </c>
      <c r="F14" s="31">
        <v>0</v>
      </c>
      <c r="G14" s="31">
        <v>0</v>
      </c>
      <c r="H14" s="31">
        <v>0</v>
      </c>
      <c r="I14" s="32">
        <v>0</v>
      </c>
      <c r="J14" s="33">
        <v>0</v>
      </c>
    </row>
    <row r="15" spans="1:10" ht="12.75">
      <c r="A15" s="44" t="s">
        <v>25</v>
      </c>
      <c r="B15" s="45" t="s">
        <v>26</v>
      </c>
      <c r="C15" s="30" t="s">
        <v>23</v>
      </c>
      <c r="D15" s="31">
        <f t="shared" si="1"/>
        <v>1838</v>
      </c>
      <c r="E15" s="32">
        <v>1838</v>
      </c>
      <c r="F15" s="31">
        <v>0</v>
      </c>
      <c r="G15" s="31">
        <v>0</v>
      </c>
      <c r="H15" s="31">
        <v>0</v>
      </c>
      <c r="I15" s="32">
        <v>0</v>
      </c>
      <c r="J15" s="33">
        <v>0</v>
      </c>
    </row>
    <row r="16" spans="1:10" ht="12.75">
      <c r="A16" s="34"/>
      <c r="B16" s="35"/>
      <c r="C16" s="30" t="s">
        <v>24</v>
      </c>
      <c r="D16" s="31">
        <f t="shared" si="1"/>
        <v>43864</v>
      </c>
      <c r="E16" s="32">
        <v>0</v>
      </c>
      <c r="F16" s="31">
        <v>0</v>
      </c>
      <c r="G16" s="31">
        <v>43864</v>
      </c>
      <c r="H16" s="31">
        <v>0</v>
      </c>
      <c r="I16" s="32">
        <v>0</v>
      </c>
      <c r="J16" s="33">
        <v>0</v>
      </c>
    </row>
    <row r="17" spans="1:10" ht="12.75">
      <c r="A17" s="42"/>
      <c r="B17" s="43"/>
      <c r="C17" s="30">
        <v>2040</v>
      </c>
      <c r="D17" s="31">
        <f t="shared" si="1"/>
        <v>10718</v>
      </c>
      <c r="E17" s="32">
        <v>10718</v>
      </c>
      <c r="F17" s="31"/>
      <c r="G17" s="31"/>
      <c r="H17" s="31"/>
      <c r="I17" s="32"/>
      <c r="J17" s="33"/>
    </row>
    <row r="18" spans="1:10" ht="12.75">
      <c r="A18" s="46">
        <v>3114</v>
      </c>
      <c r="B18" s="47" t="s">
        <v>27</v>
      </c>
      <c r="C18" s="30">
        <v>1050</v>
      </c>
      <c r="D18" s="31">
        <f t="shared" si="1"/>
        <v>0</v>
      </c>
      <c r="E18" s="32">
        <v>0</v>
      </c>
      <c r="F18" s="31">
        <v>0</v>
      </c>
      <c r="G18" s="31">
        <v>0</v>
      </c>
      <c r="H18" s="31">
        <v>0</v>
      </c>
      <c r="I18" s="32">
        <v>0</v>
      </c>
      <c r="J18" s="33">
        <v>0</v>
      </c>
    </row>
    <row r="19" spans="1:10" ht="12.75">
      <c r="A19" s="48" t="s">
        <v>28</v>
      </c>
      <c r="B19" s="49" t="s">
        <v>29</v>
      </c>
      <c r="C19" s="30" t="s">
        <v>23</v>
      </c>
      <c r="D19" s="31">
        <f t="shared" si="1"/>
        <v>0</v>
      </c>
      <c r="E19" s="32">
        <v>0</v>
      </c>
      <c r="F19" s="31">
        <v>0</v>
      </c>
      <c r="G19" s="31">
        <v>0</v>
      </c>
      <c r="H19" s="31">
        <v>0</v>
      </c>
      <c r="I19" s="32">
        <v>0</v>
      </c>
      <c r="J19" s="33">
        <v>0</v>
      </c>
    </row>
    <row r="20" spans="1:10" ht="12.75">
      <c r="A20" s="38" t="s">
        <v>30</v>
      </c>
      <c r="B20" s="30" t="s">
        <v>31</v>
      </c>
      <c r="C20" s="30" t="s">
        <v>32</v>
      </c>
      <c r="D20" s="31">
        <f t="shared" si="1"/>
        <v>0</v>
      </c>
      <c r="E20" s="32">
        <v>0</v>
      </c>
      <c r="F20" s="31">
        <v>0</v>
      </c>
      <c r="G20" s="31">
        <v>0</v>
      </c>
      <c r="H20" s="31">
        <v>0</v>
      </c>
      <c r="I20" s="32">
        <v>0</v>
      </c>
      <c r="J20" s="33">
        <v>0</v>
      </c>
    </row>
    <row r="21" spans="1:10" ht="12.75">
      <c r="A21" s="38" t="s">
        <v>33</v>
      </c>
      <c r="B21" s="30" t="s">
        <v>34</v>
      </c>
      <c r="C21" s="30" t="s">
        <v>23</v>
      </c>
      <c r="D21" s="31">
        <f t="shared" si="1"/>
        <v>1639</v>
      </c>
      <c r="E21" s="32">
        <v>1639</v>
      </c>
      <c r="F21" s="31">
        <v>0</v>
      </c>
      <c r="G21" s="31">
        <v>0</v>
      </c>
      <c r="H21" s="31">
        <v>0</v>
      </c>
      <c r="I21" s="32">
        <v>0</v>
      </c>
      <c r="J21" s="33">
        <v>0</v>
      </c>
    </row>
    <row r="22" spans="1:10" ht="12.75">
      <c r="A22" s="48" t="s">
        <v>35</v>
      </c>
      <c r="B22" s="49" t="s">
        <v>36</v>
      </c>
      <c r="C22" s="30" t="s">
        <v>32</v>
      </c>
      <c r="D22" s="31">
        <f t="shared" si="1"/>
        <v>0</v>
      </c>
      <c r="E22" s="32">
        <v>0</v>
      </c>
      <c r="F22" s="31">
        <v>0</v>
      </c>
      <c r="G22" s="31">
        <v>0</v>
      </c>
      <c r="H22" s="31">
        <v>0</v>
      </c>
      <c r="I22" s="32">
        <v>0</v>
      </c>
      <c r="J22" s="33">
        <v>0</v>
      </c>
    </row>
    <row r="23" spans="1:10" ht="12.75">
      <c r="A23" s="48">
        <v>3313</v>
      </c>
      <c r="B23" s="49" t="s">
        <v>37</v>
      </c>
      <c r="C23" s="30">
        <v>2040</v>
      </c>
      <c r="D23" s="31">
        <f t="shared" si="1"/>
        <v>129</v>
      </c>
      <c r="E23" s="32">
        <v>129</v>
      </c>
      <c r="F23" s="31">
        <v>0</v>
      </c>
      <c r="G23" s="31">
        <v>0</v>
      </c>
      <c r="H23" s="31">
        <v>0</v>
      </c>
      <c r="I23" s="32">
        <v>0</v>
      </c>
      <c r="J23" s="33">
        <v>0</v>
      </c>
    </row>
    <row r="24" spans="1:10" ht="12.75">
      <c r="A24" s="44" t="s">
        <v>38</v>
      </c>
      <c r="B24" s="45" t="s">
        <v>39</v>
      </c>
      <c r="C24" s="30" t="s">
        <v>23</v>
      </c>
      <c r="D24" s="31">
        <f t="shared" si="1"/>
        <v>29</v>
      </c>
      <c r="E24" s="32">
        <v>29</v>
      </c>
      <c r="F24" s="31">
        <v>0</v>
      </c>
      <c r="G24" s="31">
        <v>0</v>
      </c>
      <c r="H24" s="31">
        <v>0</v>
      </c>
      <c r="I24" s="32">
        <v>0</v>
      </c>
      <c r="J24" s="33">
        <v>0</v>
      </c>
    </row>
    <row r="25" spans="1:10" ht="12.75">
      <c r="A25" s="34"/>
      <c r="B25" s="35"/>
      <c r="C25" s="30" t="s">
        <v>40</v>
      </c>
      <c r="D25" s="31">
        <f t="shared" si="1"/>
        <v>11112</v>
      </c>
      <c r="E25" s="32">
        <v>0</v>
      </c>
      <c r="F25" s="31">
        <v>0</v>
      </c>
      <c r="G25" s="31">
        <v>10196</v>
      </c>
      <c r="H25" s="31">
        <v>0</v>
      </c>
      <c r="I25" s="32">
        <v>916</v>
      </c>
      <c r="J25" s="33">
        <v>0</v>
      </c>
    </row>
    <row r="26" spans="1:10" ht="12.75">
      <c r="A26" s="34"/>
      <c r="B26" s="35"/>
      <c r="C26" s="30" t="s">
        <v>41</v>
      </c>
      <c r="D26" s="31">
        <f t="shared" si="1"/>
        <v>1864</v>
      </c>
      <c r="E26" s="32">
        <v>0</v>
      </c>
      <c r="F26" s="31">
        <v>0</v>
      </c>
      <c r="G26" s="31">
        <v>0</v>
      </c>
      <c r="H26" s="31">
        <v>261</v>
      </c>
      <c r="I26" s="32">
        <v>1603</v>
      </c>
      <c r="J26" s="33">
        <v>0</v>
      </c>
    </row>
    <row r="27" spans="1:10" ht="12.75">
      <c r="A27" s="34"/>
      <c r="B27" s="35"/>
      <c r="C27" s="30" t="s">
        <v>42</v>
      </c>
      <c r="D27" s="31">
        <f t="shared" si="1"/>
        <v>0</v>
      </c>
      <c r="E27" s="32">
        <v>0</v>
      </c>
      <c r="F27" s="31">
        <v>0</v>
      </c>
      <c r="G27" s="31">
        <v>0</v>
      </c>
      <c r="H27" s="31">
        <v>0</v>
      </c>
      <c r="I27" s="32">
        <v>0</v>
      </c>
      <c r="J27" s="33">
        <v>0</v>
      </c>
    </row>
    <row r="28" spans="1:10" ht="12.75">
      <c r="A28" s="34"/>
      <c r="B28" s="35"/>
      <c r="C28" s="30" t="s">
        <v>32</v>
      </c>
      <c r="D28" s="31">
        <f t="shared" si="1"/>
        <v>373</v>
      </c>
      <c r="E28" s="32">
        <v>373</v>
      </c>
      <c r="F28" s="31">
        <v>0</v>
      </c>
      <c r="G28" s="31">
        <v>0</v>
      </c>
      <c r="H28" s="31">
        <v>0</v>
      </c>
      <c r="I28" s="32">
        <v>0</v>
      </c>
      <c r="J28" s="33">
        <v>0</v>
      </c>
    </row>
    <row r="29" spans="1:10" ht="12.75">
      <c r="A29" s="50">
        <v>3322</v>
      </c>
      <c r="B29" s="51" t="s">
        <v>43</v>
      </c>
      <c r="C29" s="30">
        <v>1010</v>
      </c>
      <c r="D29" s="31">
        <f t="shared" si="1"/>
        <v>1031</v>
      </c>
      <c r="E29" s="32">
        <v>1031</v>
      </c>
      <c r="F29" s="31">
        <v>0</v>
      </c>
      <c r="G29" s="31">
        <v>0</v>
      </c>
      <c r="H29" s="31">
        <v>0</v>
      </c>
      <c r="I29" s="32">
        <v>0</v>
      </c>
      <c r="J29" s="33">
        <v>0</v>
      </c>
    </row>
    <row r="30" spans="1:10" ht="12.75">
      <c r="A30" s="48" t="s">
        <v>44</v>
      </c>
      <c r="B30" s="49" t="s">
        <v>45</v>
      </c>
      <c r="C30" s="30" t="s">
        <v>32</v>
      </c>
      <c r="D30" s="31">
        <f t="shared" si="1"/>
        <v>2333</v>
      </c>
      <c r="E30" s="32">
        <v>2333</v>
      </c>
      <c r="F30" s="31">
        <v>0</v>
      </c>
      <c r="G30" s="31">
        <v>0</v>
      </c>
      <c r="H30" s="31">
        <v>0</v>
      </c>
      <c r="I30" s="32">
        <v>0</v>
      </c>
      <c r="J30" s="33">
        <v>0</v>
      </c>
    </row>
    <row r="31" spans="1:10" ht="12.75">
      <c r="A31" s="44" t="s">
        <v>46</v>
      </c>
      <c r="B31" s="45" t="s">
        <v>47</v>
      </c>
      <c r="C31" s="30" t="s">
        <v>48</v>
      </c>
      <c r="D31" s="31">
        <f t="shared" si="1"/>
        <v>428</v>
      </c>
      <c r="E31" s="32">
        <v>428</v>
      </c>
      <c r="F31" s="31">
        <v>0</v>
      </c>
      <c r="G31" s="31">
        <v>0</v>
      </c>
      <c r="H31" s="31">
        <v>0</v>
      </c>
      <c r="I31" s="32">
        <v>0</v>
      </c>
      <c r="J31" s="33">
        <v>0</v>
      </c>
    </row>
    <row r="32" spans="1:10" ht="12.75">
      <c r="A32" s="34"/>
      <c r="B32" s="35"/>
      <c r="C32" s="30" t="s">
        <v>49</v>
      </c>
      <c r="D32" s="31">
        <f t="shared" si="1"/>
        <v>189</v>
      </c>
      <c r="E32" s="32">
        <v>0</v>
      </c>
      <c r="F32" s="31">
        <v>189</v>
      </c>
      <c r="G32" s="31">
        <v>0</v>
      </c>
      <c r="H32" s="31">
        <v>0</v>
      </c>
      <c r="I32" s="32">
        <v>0</v>
      </c>
      <c r="J32" s="33">
        <v>0</v>
      </c>
    </row>
    <row r="33" spans="1:10" ht="12.75">
      <c r="A33" s="44" t="s">
        <v>50</v>
      </c>
      <c r="B33" s="45" t="s">
        <v>51</v>
      </c>
      <c r="C33" s="30" t="s">
        <v>23</v>
      </c>
      <c r="D33" s="31">
        <f t="shared" si="1"/>
        <v>0</v>
      </c>
      <c r="E33" s="32">
        <v>0</v>
      </c>
      <c r="F33" s="31">
        <v>0</v>
      </c>
      <c r="G33" s="31">
        <v>0</v>
      </c>
      <c r="H33" s="31">
        <v>0</v>
      </c>
      <c r="I33" s="32">
        <v>0</v>
      </c>
      <c r="J33" s="33">
        <v>0</v>
      </c>
    </row>
    <row r="34" spans="1:10" ht="12.75">
      <c r="A34" s="34"/>
      <c r="B34" s="35"/>
      <c r="C34" s="30" t="s">
        <v>41</v>
      </c>
      <c r="D34" s="31">
        <f t="shared" si="1"/>
        <v>1910</v>
      </c>
      <c r="E34" s="32">
        <v>0</v>
      </c>
      <c r="F34" s="31">
        <v>0</v>
      </c>
      <c r="G34" s="31">
        <v>0</v>
      </c>
      <c r="H34" s="31">
        <v>0</v>
      </c>
      <c r="I34" s="32">
        <v>1910</v>
      </c>
      <c r="J34" s="33">
        <v>0</v>
      </c>
    </row>
    <row r="35" spans="1:10" ht="12.75">
      <c r="A35" s="34"/>
      <c r="B35" s="35"/>
      <c r="C35" s="30" t="s">
        <v>32</v>
      </c>
      <c r="D35" s="31">
        <f t="shared" si="1"/>
        <v>0</v>
      </c>
      <c r="E35" s="32">
        <v>0</v>
      </c>
      <c r="F35" s="31">
        <v>0</v>
      </c>
      <c r="G35" s="31">
        <v>0</v>
      </c>
      <c r="H35" s="31">
        <v>0</v>
      </c>
      <c r="I35" s="32">
        <v>0</v>
      </c>
      <c r="J35" s="33">
        <v>0</v>
      </c>
    </row>
    <row r="36" spans="1:10" ht="12.75">
      <c r="A36" s="44" t="s">
        <v>52</v>
      </c>
      <c r="B36" s="45" t="s">
        <v>53</v>
      </c>
      <c r="C36" s="30" t="s">
        <v>42</v>
      </c>
      <c r="D36" s="31">
        <f t="shared" si="1"/>
        <v>154</v>
      </c>
      <c r="E36" s="32">
        <v>154</v>
      </c>
      <c r="F36" s="31">
        <v>0</v>
      </c>
      <c r="G36" s="31">
        <v>0</v>
      </c>
      <c r="H36" s="31">
        <v>0</v>
      </c>
      <c r="I36" s="32">
        <v>0</v>
      </c>
      <c r="J36" s="33">
        <v>0</v>
      </c>
    </row>
    <row r="37" spans="1:10" ht="12.75">
      <c r="A37" s="34"/>
      <c r="B37" s="35"/>
      <c r="C37" s="30" t="s">
        <v>54</v>
      </c>
      <c r="D37" s="31">
        <f t="shared" si="1"/>
        <v>2177</v>
      </c>
      <c r="E37" s="32">
        <v>2177</v>
      </c>
      <c r="F37" s="31">
        <v>0</v>
      </c>
      <c r="G37" s="31">
        <v>0</v>
      </c>
      <c r="H37" s="31">
        <v>0</v>
      </c>
      <c r="I37" s="32">
        <v>0</v>
      </c>
      <c r="J37" s="33">
        <v>0</v>
      </c>
    </row>
    <row r="38" spans="1:10" ht="12.75">
      <c r="A38" s="34"/>
      <c r="B38" s="35"/>
      <c r="C38" s="30" t="s">
        <v>55</v>
      </c>
      <c r="D38" s="31">
        <f t="shared" si="1"/>
        <v>2893</v>
      </c>
      <c r="E38" s="32">
        <v>0</v>
      </c>
      <c r="F38" s="31">
        <v>0</v>
      </c>
      <c r="G38" s="31">
        <v>0</v>
      </c>
      <c r="H38" s="31">
        <v>2493</v>
      </c>
      <c r="I38" s="32">
        <v>400</v>
      </c>
      <c r="J38" s="33">
        <v>0</v>
      </c>
    </row>
    <row r="39" spans="1:10" ht="12.75">
      <c r="A39" s="34"/>
      <c r="B39" s="35"/>
      <c r="C39" s="30" t="s">
        <v>56</v>
      </c>
      <c r="D39" s="31">
        <f t="shared" si="1"/>
        <v>1</v>
      </c>
      <c r="E39" s="32">
        <v>1</v>
      </c>
      <c r="F39" s="31">
        <v>0</v>
      </c>
      <c r="G39" s="31">
        <v>0</v>
      </c>
      <c r="H39" s="31">
        <v>0</v>
      </c>
      <c r="I39" s="32">
        <v>0</v>
      </c>
      <c r="J39" s="33">
        <v>0</v>
      </c>
    </row>
    <row r="40" spans="1:10" ht="12.75">
      <c r="A40" s="44" t="s">
        <v>57</v>
      </c>
      <c r="B40" s="45" t="s">
        <v>58</v>
      </c>
      <c r="C40" s="30" t="s">
        <v>55</v>
      </c>
      <c r="D40" s="31">
        <f t="shared" si="1"/>
        <v>1</v>
      </c>
      <c r="E40" s="32">
        <v>1</v>
      </c>
      <c r="F40" s="31">
        <v>0</v>
      </c>
      <c r="G40" s="31">
        <v>0</v>
      </c>
      <c r="H40" s="31">
        <v>0</v>
      </c>
      <c r="I40" s="32">
        <v>0</v>
      </c>
      <c r="J40" s="33">
        <v>0</v>
      </c>
    </row>
    <row r="41" spans="1:10" ht="12.75">
      <c r="A41" s="36"/>
      <c r="B41" s="37"/>
      <c r="C41" s="30" t="s">
        <v>56</v>
      </c>
      <c r="D41" s="31">
        <f t="shared" si="1"/>
        <v>0</v>
      </c>
      <c r="E41" s="32">
        <v>0</v>
      </c>
      <c r="F41" s="31">
        <v>0</v>
      </c>
      <c r="G41" s="31">
        <v>0</v>
      </c>
      <c r="H41" s="31">
        <v>0</v>
      </c>
      <c r="I41" s="32">
        <v>0</v>
      </c>
      <c r="J41" s="33">
        <v>0</v>
      </c>
    </row>
    <row r="42" spans="1:10" ht="12.75">
      <c r="A42" s="38" t="s">
        <v>59</v>
      </c>
      <c r="B42" s="30" t="s">
        <v>60</v>
      </c>
      <c r="C42" s="30" t="s">
        <v>15</v>
      </c>
      <c r="D42" s="31">
        <f t="shared" si="1"/>
        <v>336</v>
      </c>
      <c r="E42" s="32">
        <v>336</v>
      </c>
      <c r="F42" s="31">
        <v>0</v>
      </c>
      <c r="G42" s="31">
        <v>0</v>
      </c>
      <c r="H42" s="31">
        <v>0</v>
      </c>
      <c r="I42" s="32">
        <v>0</v>
      </c>
      <c r="J42" s="33">
        <v>0</v>
      </c>
    </row>
    <row r="43" spans="1:10" ht="12.75">
      <c r="A43" s="38" t="s">
        <v>61</v>
      </c>
      <c r="B43" s="30" t="s">
        <v>62</v>
      </c>
      <c r="C43" s="30" t="s">
        <v>63</v>
      </c>
      <c r="D43" s="31">
        <f t="shared" si="1"/>
        <v>0</v>
      </c>
      <c r="E43" s="32">
        <v>0</v>
      </c>
      <c r="F43" s="31">
        <v>0</v>
      </c>
      <c r="G43" s="31">
        <v>0</v>
      </c>
      <c r="H43" s="31">
        <v>0</v>
      </c>
      <c r="I43" s="32">
        <v>0</v>
      </c>
      <c r="J43" s="33">
        <v>0</v>
      </c>
    </row>
    <row r="44" spans="1:10" ht="12.75">
      <c r="A44" s="44" t="s">
        <v>64</v>
      </c>
      <c r="B44" s="45" t="s">
        <v>65</v>
      </c>
      <c r="C44" s="30" t="s">
        <v>49</v>
      </c>
      <c r="D44" s="31">
        <f t="shared" si="1"/>
        <v>0</v>
      </c>
      <c r="E44" s="32">
        <v>0</v>
      </c>
      <c r="F44" s="31">
        <v>0</v>
      </c>
      <c r="G44" s="31">
        <v>0</v>
      </c>
      <c r="H44" s="31">
        <v>0</v>
      </c>
      <c r="I44" s="32">
        <v>0</v>
      </c>
      <c r="J44" s="33">
        <v>0</v>
      </c>
    </row>
    <row r="45" spans="1:10" ht="12.75">
      <c r="A45" s="34"/>
      <c r="B45" s="35"/>
      <c r="C45" s="30" t="s">
        <v>66</v>
      </c>
      <c r="D45" s="31">
        <f t="shared" si="1"/>
        <v>0</v>
      </c>
      <c r="E45" s="32">
        <v>0</v>
      </c>
      <c r="F45" s="31">
        <v>0</v>
      </c>
      <c r="G45" s="31">
        <v>0</v>
      </c>
      <c r="H45" s="31">
        <v>0</v>
      </c>
      <c r="I45" s="32">
        <v>0</v>
      </c>
      <c r="J45" s="33">
        <v>0</v>
      </c>
    </row>
    <row r="46" spans="1:10" ht="12.75">
      <c r="A46" s="34"/>
      <c r="B46" s="35"/>
      <c r="C46" s="30" t="s">
        <v>42</v>
      </c>
      <c r="D46" s="31">
        <f t="shared" si="1"/>
        <v>26</v>
      </c>
      <c r="E46" s="32">
        <v>26</v>
      </c>
      <c r="F46" s="31">
        <v>0</v>
      </c>
      <c r="G46" s="31">
        <v>0</v>
      </c>
      <c r="H46" s="31">
        <v>0</v>
      </c>
      <c r="I46" s="32">
        <v>0</v>
      </c>
      <c r="J46" s="33">
        <v>0</v>
      </c>
    </row>
    <row r="47" spans="1:10" ht="12.75">
      <c r="A47" s="34"/>
      <c r="B47" s="35"/>
      <c r="C47" s="30" t="s">
        <v>15</v>
      </c>
      <c r="D47" s="31">
        <f t="shared" si="1"/>
        <v>3377</v>
      </c>
      <c r="E47" s="32">
        <v>2878</v>
      </c>
      <c r="F47" s="31">
        <v>0</v>
      </c>
      <c r="G47" s="31">
        <v>0</v>
      </c>
      <c r="H47" s="31">
        <v>499</v>
      </c>
      <c r="I47" s="32">
        <v>0</v>
      </c>
      <c r="J47" s="33">
        <v>0</v>
      </c>
    </row>
    <row r="48" spans="1:10" ht="12.75">
      <c r="A48" s="34"/>
      <c r="B48" s="35"/>
      <c r="C48" s="30" t="s">
        <v>16</v>
      </c>
      <c r="D48" s="31">
        <f t="shared" si="1"/>
        <v>45987</v>
      </c>
      <c r="E48" s="32">
        <v>0</v>
      </c>
      <c r="F48" s="31">
        <v>0</v>
      </c>
      <c r="G48" s="31">
        <v>45987</v>
      </c>
      <c r="H48" s="31">
        <v>0</v>
      </c>
      <c r="I48" s="32">
        <v>0</v>
      </c>
      <c r="J48" s="33">
        <v>0</v>
      </c>
    </row>
    <row r="49" spans="1:10" ht="12.75">
      <c r="A49" s="34"/>
      <c r="B49" s="35"/>
      <c r="C49" s="30">
        <v>2040</v>
      </c>
      <c r="D49" s="31">
        <f t="shared" si="1"/>
        <v>63</v>
      </c>
      <c r="E49" s="32">
        <v>63</v>
      </c>
      <c r="F49" s="31">
        <v>0</v>
      </c>
      <c r="G49" s="31">
        <v>0</v>
      </c>
      <c r="H49" s="31">
        <v>0</v>
      </c>
      <c r="I49" s="32">
        <v>0</v>
      </c>
      <c r="J49" s="33">
        <v>0</v>
      </c>
    </row>
    <row r="50" spans="1:10" ht="12.75">
      <c r="A50" s="34"/>
      <c r="B50" s="35"/>
      <c r="C50" s="30" t="s">
        <v>67</v>
      </c>
      <c r="D50" s="31">
        <f t="shared" si="1"/>
        <v>640</v>
      </c>
      <c r="E50" s="32">
        <v>640</v>
      </c>
      <c r="F50" s="31">
        <v>0</v>
      </c>
      <c r="G50" s="31">
        <v>0</v>
      </c>
      <c r="H50" s="31">
        <v>0</v>
      </c>
      <c r="I50" s="32">
        <v>0</v>
      </c>
      <c r="J50" s="33">
        <v>0</v>
      </c>
    </row>
    <row r="51" spans="1:10" ht="12.75">
      <c r="A51" s="34"/>
      <c r="B51" s="35"/>
      <c r="C51" s="30" t="s">
        <v>56</v>
      </c>
      <c r="D51" s="31">
        <f t="shared" si="1"/>
        <v>723</v>
      </c>
      <c r="E51" s="32">
        <v>723</v>
      </c>
      <c r="F51" s="31">
        <v>0</v>
      </c>
      <c r="G51" s="31">
        <v>0</v>
      </c>
      <c r="H51" s="31">
        <v>0</v>
      </c>
      <c r="I51" s="32">
        <v>0</v>
      </c>
      <c r="J51" s="33">
        <v>0</v>
      </c>
    </row>
    <row r="52" spans="1:10" ht="12.75">
      <c r="A52" s="50">
        <v>3900</v>
      </c>
      <c r="B52" s="51" t="s">
        <v>68</v>
      </c>
      <c r="C52" s="30">
        <v>1060</v>
      </c>
      <c r="D52" s="31">
        <f t="shared" si="1"/>
        <v>5</v>
      </c>
      <c r="E52" s="32">
        <v>0</v>
      </c>
      <c r="F52" s="31">
        <v>0</v>
      </c>
      <c r="G52" s="31">
        <v>0</v>
      </c>
      <c r="H52" s="31">
        <v>0</v>
      </c>
      <c r="I52" s="32">
        <v>5</v>
      </c>
      <c r="J52" s="33">
        <v>0</v>
      </c>
    </row>
    <row r="53" spans="1:10" ht="12.75">
      <c r="A53" s="44" t="s">
        <v>69</v>
      </c>
      <c r="B53" s="45" t="s">
        <v>70</v>
      </c>
      <c r="C53" s="30" t="s">
        <v>15</v>
      </c>
      <c r="D53" s="31">
        <f t="shared" si="1"/>
        <v>10990</v>
      </c>
      <c r="E53" s="32">
        <v>10990</v>
      </c>
      <c r="F53" s="31">
        <v>0</v>
      </c>
      <c r="G53" s="31">
        <v>0</v>
      </c>
      <c r="H53" s="31">
        <v>0</v>
      </c>
      <c r="I53" s="32">
        <v>0</v>
      </c>
      <c r="J53" s="33">
        <v>0</v>
      </c>
    </row>
    <row r="54" spans="1:10" ht="13.5" thickBot="1">
      <c r="A54" s="52"/>
      <c r="B54" s="53"/>
      <c r="C54" s="30" t="s">
        <v>17</v>
      </c>
      <c r="D54" s="31">
        <f t="shared" si="1"/>
        <v>1423</v>
      </c>
      <c r="E54" s="32">
        <v>1423</v>
      </c>
      <c r="F54" s="31">
        <v>0</v>
      </c>
      <c r="G54" s="31">
        <v>0</v>
      </c>
      <c r="H54" s="31">
        <v>0</v>
      </c>
      <c r="I54" s="32">
        <v>0</v>
      </c>
      <c r="J54" s="33">
        <v>0</v>
      </c>
    </row>
    <row r="55" spans="1:10" ht="13.5" thickBot="1">
      <c r="A55" s="39" t="s">
        <v>71</v>
      </c>
      <c r="B55" s="40"/>
      <c r="C55" s="41"/>
      <c r="D55" s="25">
        <f aca="true" t="shared" si="2" ref="D55:I55">SUM(D56:D68)</f>
        <v>105890</v>
      </c>
      <c r="E55" s="25">
        <f t="shared" si="2"/>
        <v>3095</v>
      </c>
      <c r="F55" s="25">
        <f t="shared" si="2"/>
        <v>13107</v>
      </c>
      <c r="G55" s="25">
        <f t="shared" si="2"/>
        <v>0</v>
      </c>
      <c r="H55" s="25">
        <f t="shared" si="2"/>
        <v>0</v>
      </c>
      <c r="I55" s="25">
        <f t="shared" si="2"/>
        <v>712</v>
      </c>
      <c r="J55" s="27">
        <f>J61+J62+J64+J65+J66+J67+J68+J56+J57+J58+J59+J60</f>
        <v>88976</v>
      </c>
    </row>
    <row r="56" spans="1:10" ht="12.75">
      <c r="A56" s="54">
        <v>4171</v>
      </c>
      <c r="B56" s="55" t="s">
        <v>72</v>
      </c>
      <c r="C56" s="56">
        <v>1110</v>
      </c>
      <c r="D56" s="57">
        <f>E56+F56+G56+H56+I56+J56</f>
        <v>63525</v>
      </c>
      <c r="E56" s="57">
        <v>0</v>
      </c>
      <c r="F56" s="58">
        <v>0</v>
      </c>
      <c r="G56" s="58">
        <v>0</v>
      </c>
      <c r="H56" s="58">
        <v>0</v>
      </c>
      <c r="I56" s="57">
        <v>0</v>
      </c>
      <c r="J56" s="59">
        <v>63525</v>
      </c>
    </row>
    <row r="57" spans="1:10" ht="12.75">
      <c r="A57" s="60">
        <v>4172</v>
      </c>
      <c r="B57" s="61" t="s">
        <v>73</v>
      </c>
      <c r="C57" s="62">
        <v>1110</v>
      </c>
      <c r="D57" s="63">
        <f>E57+F57+G57+H57+I57+J57</f>
        <v>20420</v>
      </c>
      <c r="E57" s="63">
        <v>0</v>
      </c>
      <c r="F57" s="64">
        <v>0</v>
      </c>
      <c r="G57" s="64">
        <v>0</v>
      </c>
      <c r="H57" s="64">
        <v>0</v>
      </c>
      <c r="I57" s="63">
        <v>0</v>
      </c>
      <c r="J57" s="65">
        <v>20420</v>
      </c>
    </row>
    <row r="58" spans="1:10" ht="12.75">
      <c r="A58" s="60">
        <v>4173</v>
      </c>
      <c r="B58" s="61" t="s">
        <v>74</v>
      </c>
      <c r="C58" s="62">
        <v>1110</v>
      </c>
      <c r="D58" s="63">
        <f>E58+F58+G58+H58+I58+J58</f>
        <v>5014</v>
      </c>
      <c r="E58" s="63">
        <v>0</v>
      </c>
      <c r="F58" s="64">
        <v>0</v>
      </c>
      <c r="G58" s="64">
        <v>0</v>
      </c>
      <c r="H58" s="64">
        <v>0</v>
      </c>
      <c r="I58" s="63">
        <v>0</v>
      </c>
      <c r="J58" s="65">
        <v>5014</v>
      </c>
    </row>
    <row r="59" spans="1:10" ht="12.75">
      <c r="A59" s="60">
        <v>4182</v>
      </c>
      <c r="B59" s="61" t="s">
        <v>75</v>
      </c>
      <c r="C59" s="62">
        <v>1110</v>
      </c>
      <c r="D59" s="63">
        <f>E59+F59+G59+H59+I59+J59</f>
        <v>10</v>
      </c>
      <c r="E59" s="63">
        <v>0</v>
      </c>
      <c r="F59" s="64">
        <v>0</v>
      </c>
      <c r="G59" s="64">
        <v>0</v>
      </c>
      <c r="H59" s="64">
        <v>0</v>
      </c>
      <c r="I59" s="63">
        <v>0</v>
      </c>
      <c r="J59" s="65">
        <v>10</v>
      </c>
    </row>
    <row r="60" spans="1:10" ht="12.75">
      <c r="A60" s="60">
        <v>4183</v>
      </c>
      <c r="B60" s="61" t="s">
        <v>76</v>
      </c>
      <c r="C60" s="62">
        <v>1110</v>
      </c>
      <c r="D60" s="63">
        <f>E60+F60+G60+H60+I60+J60</f>
        <v>7</v>
      </c>
      <c r="E60" s="63">
        <v>0</v>
      </c>
      <c r="F60" s="64">
        <v>0</v>
      </c>
      <c r="G60" s="64">
        <v>0</v>
      </c>
      <c r="H60" s="64">
        <v>0</v>
      </c>
      <c r="I60" s="63">
        <v>0</v>
      </c>
      <c r="J60" s="65">
        <v>7</v>
      </c>
    </row>
    <row r="61" spans="1:10" ht="12.75">
      <c r="A61" s="44" t="s">
        <v>77</v>
      </c>
      <c r="B61" s="45" t="s">
        <v>78</v>
      </c>
      <c r="C61" s="30" t="s">
        <v>79</v>
      </c>
      <c r="D61" s="31">
        <f aca="true" t="shared" si="3" ref="D61:D71">E61+F61+G61+H61+I61</f>
        <v>197</v>
      </c>
      <c r="E61" s="32">
        <v>197</v>
      </c>
      <c r="F61" s="31">
        <v>0</v>
      </c>
      <c r="G61" s="31">
        <v>0</v>
      </c>
      <c r="H61" s="31">
        <v>0</v>
      </c>
      <c r="I61" s="32">
        <v>0</v>
      </c>
      <c r="J61" s="33">
        <v>0</v>
      </c>
    </row>
    <row r="62" spans="1:10" ht="12.75">
      <c r="A62" s="34"/>
      <c r="B62" s="35"/>
      <c r="C62" s="30" t="s">
        <v>49</v>
      </c>
      <c r="D62" s="31">
        <f t="shared" si="3"/>
        <v>5359</v>
      </c>
      <c r="E62" s="32">
        <v>1</v>
      </c>
      <c r="F62" s="31">
        <v>5358</v>
      </c>
      <c r="G62" s="31">
        <v>0</v>
      </c>
      <c r="H62" s="31">
        <v>0</v>
      </c>
      <c r="I62" s="32">
        <v>0</v>
      </c>
      <c r="J62" s="33">
        <v>0</v>
      </c>
    </row>
    <row r="63" spans="1:10" s="69" customFormat="1" ht="12.75">
      <c r="A63" s="42"/>
      <c r="B63" s="43"/>
      <c r="C63" s="30">
        <v>1260</v>
      </c>
      <c r="D63" s="31">
        <f t="shared" si="3"/>
        <v>287</v>
      </c>
      <c r="E63" s="66">
        <v>287</v>
      </c>
      <c r="F63" s="67">
        <v>0</v>
      </c>
      <c r="G63" s="67">
        <v>0</v>
      </c>
      <c r="H63" s="67">
        <v>0</v>
      </c>
      <c r="I63" s="66">
        <v>0</v>
      </c>
      <c r="J63" s="68">
        <v>0</v>
      </c>
    </row>
    <row r="64" spans="1:10" ht="12.75">
      <c r="A64" s="44" t="s">
        <v>80</v>
      </c>
      <c r="B64" s="45" t="s">
        <v>81</v>
      </c>
      <c r="C64" s="30" t="s">
        <v>79</v>
      </c>
      <c r="D64" s="31">
        <f t="shared" si="3"/>
        <v>1706</v>
      </c>
      <c r="E64" s="32">
        <v>1706</v>
      </c>
      <c r="F64" s="31">
        <v>0</v>
      </c>
      <c r="G64" s="31">
        <v>0</v>
      </c>
      <c r="H64" s="31">
        <v>0</v>
      </c>
      <c r="I64" s="32">
        <v>0</v>
      </c>
      <c r="J64" s="33">
        <v>0</v>
      </c>
    </row>
    <row r="65" spans="1:10" ht="12.75">
      <c r="A65" s="36"/>
      <c r="B65" s="37"/>
      <c r="C65" s="30" t="s">
        <v>49</v>
      </c>
      <c r="D65" s="31">
        <f t="shared" si="3"/>
        <v>5735</v>
      </c>
      <c r="E65" s="32">
        <v>0</v>
      </c>
      <c r="F65" s="31">
        <v>5735</v>
      </c>
      <c r="G65" s="31">
        <v>0</v>
      </c>
      <c r="H65" s="31">
        <v>0</v>
      </c>
      <c r="I65" s="32">
        <v>0</v>
      </c>
      <c r="J65" s="33">
        <v>0</v>
      </c>
    </row>
    <row r="66" spans="1:10" ht="12.75">
      <c r="A66" s="44" t="s">
        <v>82</v>
      </c>
      <c r="B66" s="45" t="s">
        <v>83</v>
      </c>
      <c r="C66" s="30" t="s">
        <v>79</v>
      </c>
      <c r="D66" s="31">
        <f t="shared" si="3"/>
        <v>904</v>
      </c>
      <c r="E66" s="32">
        <v>904</v>
      </c>
      <c r="F66" s="31">
        <v>0</v>
      </c>
      <c r="G66" s="31">
        <v>0</v>
      </c>
      <c r="H66" s="31">
        <v>0</v>
      </c>
      <c r="I66" s="32">
        <v>0</v>
      </c>
      <c r="J66" s="33">
        <v>0</v>
      </c>
    </row>
    <row r="67" spans="1:10" ht="12.75">
      <c r="A67" s="34"/>
      <c r="B67" s="35"/>
      <c r="C67" s="30" t="s">
        <v>49</v>
      </c>
      <c r="D67" s="31">
        <f t="shared" si="3"/>
        <v>2014</v>
      </c>
      <c r="E67" s="32">
        <v>0</v>
      </c>
      <c r="F67" s="31">
        <v>2014</v>
      </c>
      <c r="G67" s="31">
        <v>0</v>
      </c>
      <c r="H67" s="31">
        <v>0</v>
      </c>
      <c r="I67" s="32">
        <v>0</v>
      </c>
      <c r="J67" s="33">
        <v>0</v>
      </c>
    </row>
    <row r="68" spans="1:10" ht="13.5" thickBot="1">
      <c r="A68" s="38" t="s">
        <v>84</v>
      </c>
      <c r="B68" s="30" t="s">
        <v>85</v>
      </c>
      <c r="C68" s="30" t="s">
        <v>41</v>
      </c>
      <c r="D68" s="31">
        <f t="shared" si="3"/>
        <v>712</v>
      </c>
      <c r="E68" s="32">
        <v>0</v>
      </c>
      <c r="F68" s="31">
        <v>0</v>
      </c>
      <c r="G68" s="31">
        <v>0</v>
      </c>
      <c r="H68" s="31">
        <v>0</v>
      </c>
      <c r="I68" s="32">
        <v>712</v>
      </c>
      <c r="J68" s="33">
        <v>0</v>
      </c>
    </row>
    <row r="69" spans="1:10" ht="13.5" thickBot="1">
      <c r="A69" s="39" t="s">
        <v>86</v>
      </c>
      <c r="B69" s="40"/>
      <c r="C69" s="41"/>
      <c r="D69" s="25">
        <f t="shared" si="3"/>
        <v>447</v>
      </c>
      <c r="E69" s="26">
        <f>E70</f>
        <v>387</v>
      </c>
      <c r="F69" s="26">
        <f>F70</f>
        <v>0</v>
      </c>
      <c r="G69" s="26">
        <f>G70</f>
        <v>0</v>
      </c>
      <c r="H69" s="26">
        <f>H70</f>
        <v>0</v>
      </c>
      <c r="I69" s="26">
        <f>I70+I71</f>
        <v>60</v>
      </c>
      <c r="J69" s="27">
        <f>J70</f>
        <v>0</v>
      </c>
    </row>
    <row r="70" spans="1:10" ht="12.75">
      <c r="A70" s="38" t="s">
        <v>87</v>
      </c>
      <c r="B70" s="30" t="s">
        <v>88</v>
      </c>
      <c r="C70" s="30">
        <v>2030</v>
      </c>
      <c r="D70" s="31">
        <f t="shared" si="3"/>
        <v>387</v>
      </c>
      <c r="E70" s="32">
        <v>387</v>
      </c>
      <c r="F70" s="31">
        <v>0</v>
      </c>
      <c r="G70" s="31">
        <v>0</v>
      </c>
      <c r="H70" s="31">
        <v>0</v>
      </c>
      <c r="I70" s="32">
        <v>0</v>
      </c>
      <c r="J70" s="33">
        <v>0</v>
      </c>
    </row>
    <row r="71" spans="1:10" ht="13.5" thickBot="1">
      <c r="A71" s="70">
        <v>5311</v>
      </c>
      <c r="B71" s="71" t="s">
        <v>89</v>
      </c>
      <c r="C71" s="72">
        <v>2030</v>
      </c>
      <c r="D71" s="73">
        <f t="shared" si="3"/>
        <v>60</v>
      </c>
      <c r="E71" s="74">
        <v>0</v>
      </c>
      <c r="F71" s="73">
        <v>0</v>
      </c>
      <c r="G71" s="73">
        <v>0</v>
      </c>
      <c r="H71" s="73">
        <v>0</v>
      </c>
      <c r="I71" s="74">
        <v>60</v>
      </c>
      <c r="J71" s="75">
        <v>0</v>
      </c>
    </row>
    <row r="72" spans="1:10" ht="13.5" thickBot="1">
      <c r="A72" s="39" t="s">
        <v>90</v>
      </c>
      <c r="B72" s="40"/>
      <c r="C72" s="41"/>
      <c r="D72" s="25">
        <f aca="true" t="shared" si="4" ref="D72:J72">SUM(D73:D85)</f>
        <v>98050</v>
      </c>
      <c r="E72" s="25">
        <f t="shared" si="4"/>
        <v>19844</v>
      </c>
      <c r="F72" s="25">
        <f t="shared" si="4"/>
        <v>73697</v>
      </c>
      <c r="G72" s="25">
        <f t="shared" si="4"/>
        <v>0</v>
      </c>
      <c r="H72" s="25">
        <f t="shared" si="4"/>
        <v>4012</v>
      </c>
      <c r="I72" s="25">
        <f t="shared" si="4"/>
        <v>497</v>
      </c>
      <c r="J72" s="25">
        <f t="shared" si="4"/>
        <v>0</v>
      </c>
    </row>
    <row r="73" spans="1:10" ht="12.75">
      <c r="A73" s="28" t="s">
        <v>91</v>
      </c>
      <c r="B73" s="29" t="s">
        <v>92</v>
      </c>
      <c r="C73" s="30" t="s">
        <v>48</v>
      </c>
      <c r="D73" s="31">
        <f aca="true" t="shared" si="5" ref="D73:D85">E73+F73+G73+H73+I73</f>
        <v>72</v>
      </c>
      <c r="E73" s="32">
        <v>72</v>
      </c>
      <c r="F73" s="31">
        <v>0</v>
      </c>
      <c r="G73" s="31">
        <v>0</v>
      </c>
      <c r="H73" s="31">
        <v>0</v>
      </c>
      <c r="I73" s="32">
        <v>0</v>
      </c>
      <c r="J73" s="33">
        <v>0</v>
      </c>
    </row>
    <row r="74" spans="1:10" ht="12.75">
      <c r="A74" s="34"/>
      <c r="B74" s="35"/>
      <c r="C74" s="30" t="s">
        <v>49</v>
      </c>
      <c r="D74" s="31">
        <f t="shared" si="5"/>
        <v>5417</v>
      </c>
      <c r="E74" s="32">
        <v>54</v>
      </c>
      <c r="F74" s="31">
        <v>5363</v>
      </c>
      <c r="G74" s="31">
        <v>0</v>
      </c>
      <c r="H74" s="31">
        <v>0</v>
      </c>
      <c r="I74" s="32">
        <v>0</v>
      </c>
      <c r="J74" s="33">
        <v>0</v>
      </c>
    </row>
    <row r="75" spans="1:10" ht="12.75">
      <c r="A75" s="34"/>
      <c r="B75" s="35"/>
      <c r="C75" s="30" t="s">
        <v>93</v>
      </c>
      <c r="D75" s="31">
        <f t="shared" si="5"/>
        <v>327</v>
      </c>
      <c r="E75" s="32">
        <v>327</v>
      </c>
      <c r="F75" s="31">
        <v>0</v>
      </c>
      <c r="G75" s="31">
        <v>0</v>
      </c>
      <c r="H75" s="31">
        <v>0</v>
      </c>
      <c r="I75" s="32">
        <v>0</v>
      </c>
      <c r="J75" s="33">
        <v>0</v>
      </c>
    </row>
    <row r="76" spans="1:10" ht="12.75">
      <c r="A76" s="36"/>
      <c r="B76" s="37"/>
      <c r="C76" s="30" t="s">
        <v>32</v>
      </c>
      <c r="D76" s="31">
        <f t="shared" si="5"/>
        <v>198</v>
      </c>
      <c r="E76" s="32">
        <v>198</v>
      </c>
      <c r="F76" s="31">
        <v>0</v>
      </c>
      <c r="G76" s="31">
        <v>0</v>
      </c>
      <c r="H76" s="31">
        <v>0</v>
      </c>
      <c r="I76" s="32">
        <v>0</v>
      </c>
      <c r="J76" s="33">
        <v>0</v>
      </c>
    </row>
    <row r="77" spans="1:10" ht="12.75">
      <c r="A77" s="44" t="s">
        <v>94</v>
      </c>
      <c r="B77" s="45" t="s">
        <v>95</v>
      </c>
      <c r="C77" s="30" t="s">
        <v>49</v>
      </c>
      <c r="D77" s="31">
        <f t="shared" si="5"/>
        <v>69883</v>
      </c>
      <c r="E77" s="32">
        <v>1055</v>
      </c>
      <c r="F77" s="31">
        <v>68334</v>
      </c>
      <c r="G77" s="31">
        <v>0</v>
      </c>
      <c r="H77" s="31">
        <v>494</v>
      </c>
      <c r="I77" s="32">
        <v>0</v>
      </c>
      <c r="J77" s="33">
        <v>0</v>
      </c>
    </row>
    <row r="78" spans="1:10" ht="12.75">
      <c r="A78" s="34"/>
      <c r="B78" s="35"/>
      <c r="C78" s="30" t="s">
        <v>66</v>
      </c>
      <c r="D78" s="31">
        <f t="shared" si="5"/>
        <v>3317</v>
      </c>
      <c r="E78" s="32">
        <v>3317</v>
      </c>
      <c r="F78" s="31">
        <v>0</v>
      </c>
      <c r="G78" s="31">
        <v>0</v>
      </c>
      <c r="H78" s="31">
        <v>0</v>
      </c>
      <c r="I78" s="32">
        <v>0</v>
      </c>
      <c r="J78" s="33">
        <v>0</v>
      </c>
    </row>
    <row r="79" spans="1:10" ht="12.75">
      <c r="A79" s="34"/>
      <c r="B79" s="35"/>
      <c r="C79" s="30" t="s">
        <v>42</v>
      </c>
      <c r="D79" s="31">
        <f t="shared" si="5"/>
        <v>16884</v>
      </c>
      <c r="E79" s="32">
        <v>12869</v>
      </c>
      <c r="F79" s="31">
        <v>0</v>
      </c>
      <c r="G79" s="31">
        <v>0</v>
      </c>
      <c r="H79" s="31">
        <v>3518</v>
      </c>
      <c r="I79" s="32">
        <v>497</v>
      </c>
      <c r="J79" s="33">
        <v>0</v>
      </c>
    </row>
    <row r="80" spans="1:10" ht="12.75">
      <c r="A80" s="34"/>
      <c r="B80" s="35"/>
      <c r="C80" s="30" t="s">
        <v>32</v>
      </c>
      <c r="D80" s="31">
        <f t="shared" si="5"/>
        <v>31</v>
      </c>
      <c r="E80" s="32">
        <v>31</v>
      </c>
      <c r="F80" s="31">
        <v>0</v>
      </c>
      <c r="G80" s="31">
        <v>0</v>
      </c>
      <c r="H80" s="31">
        <v>0</v>
      </c>
      <c r="I80" s="32">
        <v>0</v>
      </c>
      <c r="J80" s="33">
        <v>0</v>
      </c>
    </row>
    <row r="81" spans="1:10" s="69" customFormat="1" ht="12.75">
      <c r="A81" s="44" t="s">
        <v>96</v>
      </c>
      <c r="B81" s="45" t="s">
        <v>97</v>
      </c>
      <c r="C81" s="30">
        <v>2040</v>
      </c>
      <c r="D81" s="67">
        <f t="shared" si="5"/>
        <v>1</v>
      </c>
      <c r="E81" s="66">
        <v>1</v>
      </c>
      <c r="F81" s="67">
        <v>0</v>
      </c>
      <c r="G81" s="67">
        <v>0</v>
      </c>
      <c r="H81" s="67">
        <v>0</v>
      </c>
      <c r="I81" s="66">
        <v>0</v>
      </c>
      <c r="J81" s="68">
        <v>0</v>
      </c>
    </row>
    <row r="82" spans="1:10" ht="12.75">
      <c r="A82" s="76"/>
      <c r="B82" s="77"/>
      <c r="C82" s="30" t="s">
        <v>54</v>
      </c>
      <c r="D82" s="31">
        <f t="shared" si="5"/>
        <v>2</v>
      </c>
      <c r="E82" s="32">
        <v>2</v>
      </c>
      <c r="F82" s="31">
        <v>0</v>
      </c>
      <c r="G82" s="31">
        <v>0</v>
      </c>
      <c r="H82" s="31">
        <v>0</v>
      </c>
      <c r="I82" s="32">
        <v>0</v>
      </c>
      <c r="J82" s="33">
        <v>0</v>
      </c>
    </row>
    <row r="83" spans="1:10" ht="12.75">
      <c r="A83" s="42"/>
      <c r="B83" s="43"/>
      <c r="C83" s="30" t="s">
        <v>56</v>
      </c>
      <c r="D83" s="31">
        <f t="shared" si="5"/>
        <v>240</v>
      </c>
      <c r="E83" s="32">
        <v>240</v>
      </c>
      <c r="F83" s="31">
        <v>0</v>
      </c>
      <c r="G83" s="31">
        <v>0</v>
      </c>
      <c r="H83" s="31">
        <v>0</v>
      </c>
      <c r="I83" s="32">
        <v>0</v>
      </c>
      <c r="J83" s="33">
        <v>0</v>
      </c>
    </row>
    <row r="84" spans="1:10" ht="12.75">
      <c r="A84" s="38" t="s">
        <v>98</v>
      </c>
      <c r="B84" s="30" t="s">
        <v>99</v>
      </c>
      <c r="C84" s="30" t="s">
        <v>56</v>
      </c>
      <c r="D84" s="31">
        <f t="shared" si="5"/>
        <v>1678</v>
      </c>
      <c r="E84" s="32">
        <v>1678</v>
      </c>
      <c r="F84" s="31">
        <v>0</v>
      </c>
      <c r="G84" s="31">
        <v>0</v>
      </c>
      <c r="H84" s="31">
        <v>0</v>
      </c>
      <c r="I84" s="32">
        <v>0</v>
      </c>
      <c r="J84" s="33">
        <v>0</v>
      </c>
    </row>
    <row r="85" spans="1:10" ht="13.5" thickBot="1">
      <c r="A85" s="38" t="s">
        <v>100</v>
      </c>
      <c r="B85" s="30" t="s">
        <v>101</v>
      </c>
      <c r="C85" s="30" t="s">
        <v>56</v>
      </c>
      <c r="D85" s="31">
        <f t="shared" si="5"/>
        <v>0</v>
      </c>
      <c r="E85" s="32">
        <v>0</v>
      </c>
      <c r="F85" s="31">
        <v>0</v>
      </c>
      <c r="G85" s="31">
        <v>0</v>
      </c>
      <c r="H85" s="31">
        <v>0</v>
      </c>
      <c r="I85" s="32">
        <v>0</v>
      </c>
      <c r="J85" s="33">
        <v>0</v>
      </c>
    </row>
    <row r="86" spans="1:10" ht="13.5" thickBot="1">
      <c r="A86" s="78" t="s">
        <v>102</v>
      </c>
      <c r="B86" s="79"/>
      <c r="C86" s="80"/>
      <c r="D86" s="81">
        <f aca="true" t="shared" si="6" ref="D86:J86">D6+D11+D55+D69+D72</f>
        <v>370371</v>
      </c>
      <c r="E86" s="82">
        <f t="shared" si="6"/>
        <v>62800</v>
      </c>
      <c r="F86" s="82">
        <f t="shared" si="6"/>
        <v>86993</v>
      </c>
      <c r="G86" s="82">
        <f t="shared" si="6"/>
        <v>118234</v>
      </c>
      <c r="H86" s="82">
        <f t="shared" si="6"/>
        <v>7265</v>
      </c>
      <c r="I86" s="82">
        <f t="shared" si="6"/>
        <v>6103</v>
      </c>
      <c r="J86" s="83">
        <f t="shared" si="6"/>
        <v>88976</v>
      </c>
    </row>
  </sheetData>
  <mergeCells count="44">
    <mergeCell ref="A15:A17"/>
    <mergeCell ref="B15:B17"/>
    <mergeCell ref="A7:A9"/>
    <mergeCell ref="B7:B9"/>
    <mergeCell ref="A12:A14"/>
    <mergeCell ref="B12:B14"/>
    <mergeCell ref="A24:A28"/>
    <mergeCell ref="B24:B28"/>
    <mergeCell ref="A33:A35"/>
    <mergeCell ref="B33:B35"/>
    <mergeCell ref="A31:A32"/>
    <mergeCell ref="B31:B32"/>
    <mergeCell ref="A40:A41"/>
    <mergeCell ref="B40:B41"/>
    <mergeCell ref="A36:A39"/>
    <mergeCell ref="B36:B39"/>
    <mergeCell ref="A72:C72"/>
    <mergeCell ref="A44:A51"/>
    <mergeCell ref="B44:B51"/>
    <mergeCell ref="A61:A63"/>
    <mergeCell ref="B61:B63"/>
    <mergeCell ref="A86:C86"/>
    <mergeCell ref="A73:A76"/>
    <mergeCell ref="B73:B76"/>
    <mergeCell ref="A77:A80"/>
    <mergeCell ref="B77:B80"/>
    <mergeCell ref="A81:A83"/>
    <mergeCell ref="B81:B83"/>
    <mergeCell ref="A6:C6"/>
    <mergeCell ref="A11:C11"/>
    <mergeCell ref="A55:C55"/>
    <mergeCell ref="A69:C69"/>
    <mergeCell ref="A64:A65"/>
    <mergeCell ref="B64:B65"/>
    <mergeCell ref="A53:A54"/>
    <mergeCell ref="B53:B54"/>
    <mergeCell ref="A66:A67"/>
    <mergeCell ref="B66:B67"/>
    <mergeCell ref="E3:J4"/>
    <mergeCell ref="A2:J2"/>
    <mergeCell ref="A3:A5"/>
    <mergeCell ref="B3:B5"/>
    <mergeCell ref="C3:C5"/>
    <mergeCell ref="D3:D5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95" r:id="rId1"/>
  <rowBreaks count="2" manualBreakCount="2">
    <brk id="41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mop57</dc:creator>
  <cp:keywords/>
  <dc:description/>
  <cp:lastModifiedBy>mop57</cp:lastModifiedBy>
  <dcterms:created xsi:type="dcterms:W3CDTF">2012-06-11T06:14:57Z</dcterms:created>
  <dcterms:modified xsi:type="dcterms:W3CDTF">2012-06-11T06:15:54Z</dcterms:modified>
  <cp:category/>
  <cp:version/>
  <cp:contentType/>
  <cp:contentStatus/>
</cp:coreProperties>
</file>