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lnění FP tab.č.10" sheetId="1" r:id="rId1"/>
  </sheets>
  <externalReferences>
    <externalReference r:id="rId4"/>
    <externalReference r:id="rId5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<sst xmlns="http://schemas.openxmlformats.org/spreadsheetml/2006/main" count="66" uniqueCount="55">
  <si>
    <t>Plnění finančního plánu bytového hospodářství k 31. 12. 2011 (v tis. Kč)</t>
  </si>
  <si>
    <t>tabulka č. 10</t>
  </si>
  <si>
    <t>Pol.</t>
  </si>
  <si>
    <t>NÁKLADY</t>
  </si>
  <si>
    <t>FP na rok 2011</t>
  </si>
  <si>
    <t>Upravený FP na rok 2011</t>
  </si>
  <si>
    <t>Skutečnost k 31. 12. 2011</t>
  </si>
  <si>
    <t>Plnění v %</t>
  </si>
  <si>
    <t>1.</t>
  </si>
  <si>
    <t>Opravy a údržba celkem</t>
  </si>
  <si>
    <t xml:space="preserve"> z toho  - běžná údržba</t>
  </si>
  <si>
    <t xml:space="preserve">            - opravy volných bytů</t>
  </si>
  <si>
    <t xml:space="preserve">            - jmenovité opravy</t>
  </si>
  <si>
    <t xml:space="preserve">            - fond oprav spoluvlastníků               </t>
  </si>
  <si>
    <t>2.</t>
  </si>
  <si>
    <t>Odměna správcům SVJ za jednotky SMO MOaP</t>
  </si>
  <si>
    <t>3.</t>
  </si>
  <si>
    <t>Náklady na provoz HČ</t>
  </si>
  <si>
    <t>4.</t>
  </si>
  <si>
    <t>Ostatní náklady (tj. soudní stěhování, úklid veř.prostor, proj.</t>
  </si>
  <si>
    <t>a posudky, manka a škody, pojištění, soudní poplatky)</t>
  </si>
  <si>
    <t>5.</t>
  </si>
  <si>
    <t>Služby vlastníka (tj. deratizace, havarijní sl., revize, malování</t>
  </si>
  <si>
    <t>spol.prostor, čištění kanalizace, demolice, ostatní služby)</t>
  </si>
  <si>
    <t>6.</t>
  </si>
  <si>
    <t>Spotřeba energií ve volných bytech</t>
  </si>
  <si>
    <t>7.</t>
  </si>
  <si>
    <t>Odpisy nedobytných pohledávek</t>
  </si>
  <si>
    <t>8.</t>
  </si>
  <si>
    <t>Jiné ostatní náklady - nedaňové</t>
  </si>
  <si>
    <t>9.</t>
  </si>
  <si>
    <t>Dary</t>
  </si>
  <si>
    <t>10.</t>
  </si>
  <si>
    <t>Odpisy DHM</t>
  </si>
  <si>
    <t>11.</t>
  </si>
  <si>
    <t>Opravné položky k pohledávkám r. 2011</t>
  </si>
  <si>
    <t>Daň z příjmu</t>
  </si>
  <si>
    <t>NÁKLADY CELKEM</t>
  </si>
  <si>
    <t>VÝNOSY</t>
  </si>
  <si>
    <t>Výnosy z pronájmu celkem</t>
  </si>
  <si>
    <t>z toho - výnosy z pronájmu bytů</t>
  </si>
  <si>
    <t xml:space="preserve">           - výnosy z pronájmu nebytových prostor</t>
  </si>
  <si>
    <t xml:space="preserve">           - výnosy z umístění reklam, antén apod.</t>
  </si>
  <si>
    <t xml:space="preserve">           - výnosy z pronájmu garáží</t>
  </si>
  <si>
    <t xml:space="preserve">           - ostatní tržby </t>
  </si>
  <si>
    <t>Smluvní pokuty</t>
  </si>
  <si>
    <t>Úroky z prodlení</t>
  </si>
  <si>
    <t>Poplatky z prodlení</t>
  </si>
  <si>
    <t>Ostatní výnosy</t>
  </si>
  <si>
    <t>Úroky a poplatky z prodlení - nedaňové</t>
  </si>
  <si>
    <t xml:space="preserve">   7.</t>
  </si>
  <si>
    <t>Dotace</t>
  </si>
  <si>
    <t>VÝNOSY CELKEM</t>
  </si>
  <si>
    <t>VÝSLEDEK HOSPODAŘENÍ</t>
  </si>
  <si>
    <t xml:space="preserve">Odvod do rozpočtu MOaP 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</si>
</sst>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2" fillId="3" borderId="0" xfId="49" applyNumberFormat="1" applyFont="1" applyFill="1" applyAlignment="1">
      <alignment horizontal="left"/>
      <protection/>
    </xf>
    <xf numFmtId="0" fontId="23" fillId="3" borderId="0" xfId="48" applyFont="1" applyFill="1" applyAlignment="1">
      <alignment horizontal="left"/>
      <protection/>
    </xf>
    <xf numFmtId="2" fontId="24" fillId="0" borderId="0" xfId="49" applyNumberFormat="1" applyFont="1" applyAlignment="1">
      <alignment horizontal="center"/>
      <protection/>
    </xf>
    <xf numFmtId="0" fontId="23" fillId="0" borderId="0" xfId="48" applyFont="1" applyAlignment="1">
      <alignment/>
      <protection/>
    </xf>
    <xf numFmtId="0" fontId="21" fillId="0" borderId="0" xfId="48" applyFont="1" applyAlignment="1">
      <alignment horizontal="right"/>
      <protection/>
    </xf>
    <xf numFmtId="0" fontId="21" fillId="17" borderId="10" xfId="49" applyFont="1" applyFill="1" applyBorder="1" applyAlignment="1">
      <alignment horizontal="center" vertical="center"/>
      <protection/>
    </xf>
    <xf numFmtId="4" fontId="21" fillId="17" borderId="10" xfId="49" applyNumberFormat="1" applyFont="1" applyFill="1" applyBorder="1" applyAlignment="1">
      <alignment horizontal="center" vertical="center"/>
      <protection/>
    </xf>
    <xf numFmtId="4" fontId="21" fillId="17" borderId="10" xfId="49" applyNumberFormat="1" applyFont="1" applyFill="1" applyBorder="1" applyAlignment="1">
      <alignment horizontal="center" vertical="center" wrapText="1"/>
      <protection/>
    </xf>
    <xf numFmtId="0" fontId="21" fillId="17" borderId="10" xfId="49" applyFont="1" applyFill="1" applyBorder="1" applyAlignment="1">
      <alignment horizontal="center" vertical="center" wrapText="1"/>
      <protection/>
    </xf>
    <xf numFmtId="0" fontId="21" fillId="17" borderId="10" xfId="48" applyFont="1" applyFill="1" applyBorder="1" applyAlignment="1">
      <alignment horizontal="center" vertical="center" wrapText="1"/>
      <protection/>
    </xf>
    <xf numFmtId="0" fontId="20" fillId="0" borderId="11" xfId="49" applyFont="1" applyBorder="1" applyAlignment="1">
      <alignment horizontal="center"/>
      <protection/>
    </xf>
    <xf numFmtId="4" fontId="20" fillId="0" borderId="11" xfId="49" applyNumberFormat="1" applyFont="1" applyBorder="1" applyAlignment="1">
      <alignment horizontal="left"/>
      <protection/>
    </xf>
    <xf numFmtId="3" fontId="20" fillId="0" borderId="11" xfId="49" applyNumberFormat="1" applyFont="1" applyBorder="1">
      <alignment/>
      <protection/>
    </xf>
    <xf numFmtId="3" fontId="20" fillId="0" borderId="11" xfId="48" applyNumberFormat="1" applyFont="1" applyBorder="1" applyAlignment="1">
      <alignment horizontal="right"/>
      <protection/>
    </xf>
    <xf numFmtId="168" fontId="20" fillId="0" borderId="11" xfId="48" applyNumberFormat="1" applyFont="1" applyBorder="1" applyAlignment="1">
      <alignment horizontal="right"/>
      <protection/>
    </xf>
    <xf numFmtId="3" fontId="20" fillId="0" borderId="11" xfId="49" applyNumberFormat="1" applyFont="1" applyBorder="1" applyAlignment="1">
      <alignment horizontal="right"/>
      <protection/>
    </xf>
    <xf numFmtId="3" fontId="20" fillId="0" borderId="11" xfId="0" applyNumberFormat="1" applyFont="1" applyBorder="1" applyAlignment="1">
      <alignment horizontal="right"/>
    </xf>
    <xf numFmtId="49" fontId="20" fillId="0" borderId="0" xfId="0" applyNumberFormat="1" applyFont="1" applyAlignment="1">
      <alignment/>
    </xf>
    <xf numFmtId="3" fontId="20" fillId="0" borderId="11" xfId="49" applyNumberFormat="1" applyFont="1" applyFill="1" applyBorder="1" applyAlignment="1">
      <alignment horizontal="right"/>
      <protection/>
    </xf>
    <xf numFmtId="4" fontId="20" fillId="0" borderId="11" xfId="49" applyNumberFormat="1" applyFont="1" applyBorder="1" applyAlignment="1">
      <alignment horizontal="left" shrinkToFit="1"/>
      <protection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3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17" borderId="12" xfId="49" applyFont="1" applyFill="1" applyBorder="1">
      <alignment/>
      <protection/>
    </xf>
    <xf numFmtId="4" fontId="21" fillId="17" borderId="12" xfId="49" applyNumberFormat="1" applyFont="1" applyFill="1" applyBorder="1">
      <alignment/>
      <protection/>
    </xf>
    <xf numFmtId="3" fontId="21" fillId="17" borderId="12" xfId="49" applyNumberFormat="1" applyFont="1" applyFill="1" applyBorder="1">
      <alignment/>
      <protection/>
    </xf>
    <xf numFmtId="3" fontId="21" fillId="17" borderId="12" xfId="48" applyNumberFormat="1" applyFont="1" applyFill="1" applyBorder="1" applyAlignment="1">
      <alignment horizontal="right"/>
      <protection/>
    </xf>
    <xf numFmtId="168" fontId="21" fillId="17" borderId="12" xfId="48" applyNumberFormat="1" applyFont="1" applyFill="1" applyBorder="1" applyAlignment="1">
      <alignment horizontal="right"/>
      <protection/>
    </xf>
    <xf numFmtId="0" fontId="20" fillId="0" borderId="0" xfId="49" applyFont="1">
      <alignment/>
      <protection/>
    </xf>
    <xf numFmtId="4" fontId="20" fillId="0" borderId="0" xfId="49" applyNumberFormat="1" applyFont="1" applyFill="1" applyBorder="1">
      <alignment/>
      <protection/>
    </xf>
    <xf numFmtId="3" fontId="20" fillId="0" borderId="0" xfId="49" applyNumberFormat="1" applyFont="1" applyBorder="1">
      <alignment/>
      <protection/>
    </xf>
    <xf numFmtId="3" fontId="20" fillId="0" borderId="0" xfId="48" applyNumberFormat="1" applyFont="1" applyAlignment="1">
      <alignment horizontal="right"/>
      <protection/>
    </xf>
    <xf numFmtId="0" fontId="20" fillId="0" borderId="0" xfId="48" applyFont="1" applyAlignment="1">
      <alignment horizontal="right"/>
      <protection/>
    </xf>
    <xf numFmtId="4" fontId="21" fillId="17" borderId="13" xfId="49" applyNumberFormat="1" applyFont="1" applyFill="1" applyBorder="1" applyAlignment="1">
      <alignment horizontal="center" vertical="center"/>
      <protection/>
    </xf>
    <xf numFmtId="4" fontId="21" fillId="17" borderId="14" xfId="49" applyNumberFormat="1" applyFont="1" applyFill="1" applyBorder="1" applyAlignment="1">
      <alignment horizontal="center" vertical="center" wrapText="1"/>
      <protection/>
    </xf>
    <xf numFmtId="0" fontId="21" fillId="17" borderId="14" xfId="49" applyFont="1" applyFill="1" applyBorder="1" applyAlignment="1">
      <alignment horizontal="center" vertical="center" wrapText="1"/>
      <protection/>
    </xf>
    <xf numFmtId="0" fontId="20" fillId="0" borderId="15" xfId="49" applyFont="1" applyBorder="1" applyAlignment="1">
      <alignment horizontal="center"/>
      <protection/>
    </xf>
    <xf numFmtId="0" fontId="20" fillId="0" borderId="15" xfId="49" applyFont="1" applyBorder="1">
      <alignment/>
      <protection/>
    </xf>
    <xf numFmtId="3" fontId="20" fillId="0" borderId="15" xfId="49" applyNumberFormat="1" applyFont="1" applyFill="1" applyBorder="1" applyAlignment="1">
      <alignment horizontal="right"/>
      <protection/>
    </xf>
    <xf numFmtId="3" fontId="20" fillId="0" borderId="16" xfId="49" applyNumberFormat="1" applyFont="1" applyFill="1" applyBorder="1" applyAlignment="1">
      <alignment horizontal="right"/>
      <protection/>
    </xf>
    <xf numFmtId="3" fontId="20" fillId="0" borderId="16" xfId="48" applyNumberFormat="1" applyFont="1" applyBorder="1" applyAlignment="1">
      <alignment horizontal="right"/>
      <protection/>
    </xf>
    <xf numFmtId="168" fontId="20" fillId="0" borderId="10" xfId="48" applyNumberFormat="1" applyFont="1" applyBorder="1" applyAlignment="1">
      <alignment horizontal="right"/>
      <protection/>
    </xf>
    <xf numFmtId="0" fontId="20" fillId="0" borderId="11" xfId="49" applyFont="1" applyBorder="1">
      <alignment/>
      <protection/>
    </xf>
    <xf numFmtId="3" fontId="20" fillId="0" borderId="17" xfId="49" applyNumberFormat="1" applyFont="1" applyFill="1" applyBorder="1" applyAlignment="1">
      <alignment horizontal="right"/>
      <protection/>
    </xf>
    <xf numFmtId="3" fontId="20" fillId="0" borderId="18" xfId="0" applyNumberFormat="1" applyFont="1" applyBorder="1" applyAlignment="1">
      <alignment horizontal="right"/>
    </xf>
    <xf numFmtId="3" fontId="20" fillId="0" borderId="17" xfId="48" applyNumberFormat="1" applyFont="1" applyBorder="1" applyAlignment="1">
      <alignment horizontal="right"/>
      <protection/>
    </xf>
    <xf numFmtId="0" fontId="20" fillId="0" borderId="11" xfId="49" applyFont="1" applyBorder="1" applyAlignment="1">
      <alignment/>
      <protection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168" fontId="20" fillId="0" borderId="12" xfId="48" applyNumberFormat="1" applyFont="1" applyBorder="1" applyAlignment="1">
      <alignment horizontal="right"/>
      <protection/>
    </xf>
    <xf numFmtId="0" fontId="21" fillId="17" borderId="21" xfId="49" applyFont="1" applyFill="1" applyBorder="1">
      <alignment/>
      <protection/>
    </xf>
    <xf numFmtId="3" fontId="21" fillId="17" borderId="12" xfId="49" applyNumberFormat="1" applyFont="1" applyFill="1" applyBorder="1" applyAlignment="1">
      <alignment horizontal="right"/>
      <protection/>
    </xf>
    <xf numFmtId="3" fontId="21" fillId="17" borderId="22" xfId="49" applyNumberFormat="1" applyFont="1" applyFill="1" applyBorder="1" applyAlignment="1">
      <alignment horizontal="right"/>
      <protection/>
    </xf>
    <xf numFmtId="3" fontId="21" fillId="17" borderId="22" xfId="48" applyNumberFormat="1" applyFont="1" applyFill="1" applyBorder="1" applyAlignment="1">
      <alignment horizontal="right"/>
      <protection/>
    </xf>
    <xf numFmtId="168" fontId="21" fillId="17" borderId="23" xfId="48" applyNumberFormat="1" applyFont="1" applyFill="1" applyBorder="1" applyAlignment="1">
      <alignment horizontal="right"/>
      <protection/>
    </xf>
    <xf numFmtId="0" fontId="21" fillId="0" borderId="0" xfId="49" applyFont="1" applyBorder="1">
      <alignment/>
      <protection/>
    </xf>
    <xf numFmtId="3" fontId="21" fillId="0" borderId="0" xfId="49" applyNumberFormat="1" applyFont="1" applyFill="1" applyBorder="1" applyAlignment="1">
      <alignment horizontal="right"/>
      <protection/>
    </xf>
    <xf numFmtId="3" fontId="21" fillId="0" borderId="0" xfId="48" applyNumberFormat="1" applyFont="1" applyBorder="1" applyAlignment="1">
      <alignment horizontal="right"/>
      <protection/>
    </xf>
    <xf numFmtId="168" fontId="21" fillId="0" borderId="0" xfId="48" applyNumberFormat="1" applyFont="1" applyAlignment="1">
      <alignment horizontal="right"/>
      <protection/>
    </xf>
    <xf numFmtId="0" fontId="20" fillId="17" borderId="23" xfId="49" applyFont="1" applyFill="1" applyBorder="1">
      <alignment/>
      <protection/>
    </xf>
    <xf numFmtId="0" fontId="21" fillId="17" borderId="24" xfId="49" applyFont="1" applyFill="1" applyBorder="1">
      <alignment/>
      <protection/>
    </xf>
    <xf numFmtId="3" fontId="21" fillId="17" borderId="23" xfId="49" applyNumberFormat="1" applyFont="1" applyFill="1" applyBorder="1" applyAlignment="1">
      <alignment horizontal="right"/>
      <protection/>
    </xf>
    <xf numFmtId="3" fontId="21" fillId="17" borderId="14" xfId="49" applyNumberFormat="1" applyFont="1" applyFill="1" applyBorder="1" applyAlignment="1">
      <alignment horizontal="right"/>
      <protection/>
    </xf>
    <xf numFmtId="3" fontId="21" fillId="17" borderId="14" xfId="48" applyNumberFormat="1" applyFont="1" applyFill="1" applyBorder="1" applyAlignment="1">
      <alignment horizontal="right"/>
      <protection/>
    </xf>
    <xf numFmtId="3" fontId="21" fillId="0" borderId="25" xfId="49" applyNumberFormat="1" applyFont="1" applyFill="1" applyBorder="1" applyAlignment="1">
      <alignment horizontal="right"/>
      <protection/>
    </xf>
    <xf numFmtId="3" fontId="21" fillId="0" borderId="0" xfId="48" applyNumberFormat="1" applyFont="1" applyAlignment="1">
      <alignment horizontal="right"/>
      <protection/>
    </xf>
    <xf numFmtId="3" fontId="21" fillId="17" borderId="23" xfId="48" applyNumberFormat="1" applyFont="1" applyFill="1" applyBorder="1" applyAlignment="1">
      <alignment horizontal="right"/>
      <protection/>
    </xf>
    <xf numFmtId="0" fontId="20" fillId="0" borderId="0" xfId="48" applyFont="1">
      <alignment/>
      <protection/>
    </xf>
    <xf numFmtId="0" fontId="21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Úprava finančního plánu 2005 1,2,3,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n&#283;n&#237;%20FP%20k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.12.2011"/>
      <sheetName val="ost. Ná a Vý"/>
    </sheetNames>
    <sheetDataSet>
      <sheetData sheetId="1">
        <row r="5">
          <cell r="C5">
            <v>154</v>
          </cell>
        </row>
        <row r="19">
          <cell r="C19">
            <v>1793</v>
          </cell>
        </row>
        <row r="30">
          <cell r="C30">
            <v>3911</v>
          </cell>
        </row>
        <row r="39">
          <cell r="C39">
            <v>-22645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6.421875" style="1" customWidth="1"/>
    <col min="2" max="2" width="55.00390625" style="1" customWidth="1"/>
    <col min="3" max="6" width="14.28125" style="1" customWidth="1"/>
    <col min="7" max="7" width="10.57421875" style="1" bestFit="1" customWidth="1"/>
    <col min="8" max="16384" width="9.140625" style="1" customWidth="1"/>
  </cols>
  <sheetData>
    <row r="1" ht="15.75">
      <c r="E1" s="2"/>
    </row>
    <row r="2" spans="1:6" ht="18.75">
      <c r="A2" s="3" t="s">
        <v>0</v>
      </c>
      <c r="B2" s="3"/>
      <c r="C2" s="3"/>
      <c r="D2" s="3"/>
      <c r="E2" s="4"/>
      <c r="F2" s="4"/>
    </row>
    <row r="3" spans="1:6" ht="19.5" thickBot="1">
      <c r="A3" s="5"/>
      <c r="B3" s="5"/>
      <c r="C3" s="5"/>
      <c r="D3" s="5"/>
      <c r="E3" s="6"/>
      <c r="F3" s="7" t="s">
        <v>1</v>
      </c>
    </row>
    <row r="4" spans="1:6" ht="39" customHeight="1">
      <c r="A4" s="8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</row>
    <row r="5" spans="1:6" ht="16.5" customHeight="1">
      <c r="A5" s="13" t="s">
        <v>8</v>
      </c>
      <c r="B5" s="14" t="s">
        <v>9</v>
      </c>
      <c r="C5" s="15">
        <f>SUM(C6:C9)</f>
        <v>25000</v>
      </c>
      <c r="D5" s="15">
        <f>SUM(D6:D9)</f>
        <v>25718</v>
      </c>
      <c r="E5" s="16">
        <f>SUM(E6:E9)</f>
        <v>26189</v>
      </c>
      <c r="F5" s="17">
        <f aca="true" t="shared" si="0" ref="F5:F12">(E5/D5)*100</f>
        <v>101.83140213080333</v>
      </c>
    </row>
    <row r="6" spans="1:7" ht="16.5" customHeight="1">
      <c r="A6" s="13"/>
      <c r="B6" s="14" t="s">
        <v>10</v>
      </c>
      <c r="C6" s="18">
        <v>5000</v>
      </c>
      <c r="D6" s="18">
        <v>5500</v>
      </c>
      <c r="E6" s="19">
        <v>6230</v>
      </c>
      <c r="F6" s="17">
        <f t="shared" si="0"/>
        <v>113.27272727272728</v>
      </c>
      <c r="G6" s="20"/>
    </row>
    <row r="7" spans="1:7" ht="16.5" customHeight="1">
      <c r="A7" s="13"/>
      <c r="B7" s="14" t="s">
        <v>11</v>
      </c>
      <c r="C7" s="18">
        <v>2000</v>
      </c>
      <c r="D7" s="18">
        <v>1500</v>
      </c>
      <c r="E7" s="19">
        <v>1059</v>
      </c>
      <c r="F7" s="17">
        <f t="shared" si="0"/>
        <v>70.6</v>
      </c>
      <c r="G7" s="20"/>
    </row>
    <row r="8" spans="1:6" ht="16.5" customHeight="1">
      <c r="A8" s="13"/>
      <c r="B8" s="14" t="s">
        <v>12</v>
      </c>
      <c r="C8" s="21">
        <v>9000</v>
      </c>
      <c r="D8" s="21">
        <v>6418</v>
      </c>
      <c r="E8" s="19">
        <v>6773</v>
      </c>
      <c r="F8" s="17">
        <f t="shared" si="0"/>
        <v>105.53131816765347</v>
      </c>
    </row>
    <row r="9" spans="1:6" ht="16.5" customHeight="1">
      <c r="A9" s="13"/>
      <c r="B9" s="14" t="s">
        <v>13</v>
      </c>
      <c r="C9" s="18">
        <v>9000</v>
      </c>
      <c r="D9" s="18">
        <v>12300</v>
      </c>
      <c r="E9" s="19">
        <v>12127</v>
      </c>
      <c r="F9" s="17">
        <f t="shared" si="0"/>
        <v>98.59349593495935</v>
      </c>
    </row>
    <row r="10" spans="1:6" ht="16.5" customHeight="1">
      <c r="A10" s="13" t="s">
        <v>14</v>
      </c>
      <c r="B10" s="14" t="s">
        <v>15</v>
      </c>
      <c r="C10" s="18">
        <v>550</v>
      </c>
      <c r="D10" s="18">
        <v>550</v>
      </c>
      <c r="E10" s="19">
        <v>549</v>
      </c>
      <c r="F10" s="17">
        <f t="shared" si="0"/>
        <v>99.81818181818181</v>
      </c>
    </row>
    <row r="11" spans="1:6" ht="16.5" customHeight="1">
      <c r="A11" s="13" t="s">
        <v>16</v>
      </c>
      <c r="B11" s="14" t="s">
        <v>17</v>
      </c>
      <c r="C11" s="18">
        <v>260</v>
      </c>
      <c r="D11" s="18">
        <v>180</v>
      </c>
      <c r="E11" s="16">
        <f>'[2]ost. Ná a Vý'!C5</f>
        <v>154</v>
      </c>
      <c r="F11" s="17">
        <f t="shared" si="0"/>
        <v>85.55555555555556</v>
      </c>
    </row>
    <row r="12" spans="1:6" ht="16.5" customHeight="1">
      <c r="A12" s="13" t="s">
        <v>18</v>
      </c>
      <c r="B12" s="14" t="s">
        <v>19</v>
      </c>
      <c r="C12" s="21">
        <v>1770</v>
      </c>
      <c r="D12" s="21">
        <v>2070</v>
      </c>
      <c r="E12" s="16">
        <f>'[2]ost. Ná a Vý'!C19</f>
        <v>1793</v>
      </c>
      <c r="F12" s="17">
        <f t="shared" si="0"/>
        <v>86.61835748792271</v>
      </c>
    </row>
    <row r="13" spans="1:6" ht="16.5" customHeight="1">
      <c r="A13" s="13"/>
      <c r="B13" s="14" t="s">
        <v>20</v>
      </c>
      <c r="C13" s="21"/>
      <c r="D13" s="21"/>
      <c r="E13" s="16"/>
      <c r="F13" s="17"/>
    </row>
    <row r="14" spans="1:6" ht="16.5" customHeight="1">
      <c r="A14" s="13" t="s">
        <v>21</v>
      </c>
      <c r="B14" s="14" t="s">
        <v>22</v>
      </c>
      <c r="C14" s="21">
        <v>3400</v>
      </c>
      <c r="D14" s="21">
        <v>4850</v>
      </c>
      <c r="E14" s="16">
        <f>'[2]ost. Ná a Vý'!C30</f>
        <v>3911</v>
      </c>
      <c r="F14" s="17">
        <f>(E14/D14)*100</f>
        <v>80.63917525773195</v>
      </c>
    </row>
    <row r="15" spans="1:6" ht="16.5" customHeight="1">
      <c r="A15" s="13"/>
      <c r="B15" s="14" t="s">
        <v>23</v>
      </c>
      <c r="C15" s="21"/>
      <c r="D15" s="21"/>
      <c r="E15" s="16"/>
      <c r="F15" s="17"/>
    </row>
    <row r="16" spans="1:6" ht="16.5" customHeight="1">
      <c r="A16" s="13" t="s">
        <v>24</v>
      </c>
      <c r="B16" s="22" t="s">
        <v>25</v>
      </c>
      <c r="C16" s="21">
        <v>900</v>
      </c>
      <c r="D16" s="21">
        <v>2600</v>
      </c>
      <c r="E16" s="19">
        <v>2295</v>
      </c>
      <c r="F16" s="17">
        <f>(E16/D16)*100</f>
        <v>88.26923076923077</v>
      </c>
    </row>
    <row r="17" spans="1:6" ht="16.5" customHeight="1">
      <c r="A17" s="13" t="s">
        <v>26</v>
      </c>
      <c r="B17" s="14" t="s">
        <v>27</v>
      </c>
      <c r="C17" s="21">
        <v>1000</v>
      </c>
      <c r="D17" s="21">
        <v>610</v>
      </c>
      <c r="E17" s="19">
        <v>1811</v>
      </c>
      <c r="F17" s="17">
        <f>(E17/D17)*100</f>
        <v>296.88524590163934</v>
      </c>
    </row>
    <row r="18" spans="1:6" ht="16.5" customHeight="1">
      <c r="A18" s="13" t="s">
        <v>28</v>
      </c>
      <c r="B18" s="14" t="s">
        <v>29</v>
      </c>
      <c r="C18" s="21">
        <v>0</v>
      </c>
      <c r="D18" s="21">
        <v>52</v>
      </c>
      <c r="E18" s="19">
        <v>52</v>
      </c>
      <c r="F18" s="17">
        <f>(E18/D18)*100</f>
        <v>100</v>
      </c>
    </row>
    <row r="19" spans="1:6" ht="16.5" customHeight="1">
      <c r="A19" s="13" t="s">
        <v>30</v>
      </c>
      <c r="B19" s="14" t="s">
        <v>31</v>
      </c>
      <c r="C19" s="21">
        <v>0</v>
      </c>
      <c r="D19" s="21">
        <v>0</v>
      </c>
      <c r="E19" s="19">
        <v>0</v>
      </c>
      <c r="F19" s="17">
        <v>0</v>
      </c>
    </row>
    <row r="20" spans="1:6" ht="16.5" customHeight="1">
      <c r="A20" s="13" t="s">
        <v>32</v>
      </c>
      <c r="B20" s="14" t="s">
        <v>33</v>
      </c>
      <c r="C20" s="21">
        <v>16000</v>
      </c>
      <c r="D20" s="21">
        <v>0</v>
      </c>
      <c r="E20" s="19">
        <v>0</v>
      </c>
      <c r="F20" s="17">
        <v>0</v>
      </c>
    </row>
    <row r="21" spans="1:6" ht="16.5" customHeight="1">
      <c r="A21" s="23" t="s">
        <v>34</v>
      </c>
      <c r="B21" s="24" t="s">
        <v>35</v>
      </c>
      <c r="C21" s="25">
        <v>1500</v>
      </c>
      <c r="D21" s="25">
        <v>7200</v>
      </c>
      <c r="E21" s="19">
        <v>7034</v>
      </c>
      <c r="F21" s="17">
        <f>(E21/D21)*100</f>
        <v>97.69444444444444</v>
      </c>
    </row>
    <row r="22" spans="1:6" ht="16.5" customHeight="1">
      <c r="A22" s="26"/>
      <c r="B22" s="24" t="s">
        <v>36</v>
      </c>
      <c r="C22" s="26"/>
      <c r="D22" s="26"/>
      <c r="E22" s="19">
        <v>6361</v>
      </c>
      <c r="F22" s="26"/>
    </row>
    <row r="23" spans="1:6" ht="39" customHeight="1" thickBot="1">
      <c r="A23" s="27"/>
      <c r="B23" s="28" t="s">
        <v>37</v>
      </c>
      <c r="C23" s="29">
        <f>SUM(C6:C21)</f>
        <v>50380</v>
      </c>
      <c r="D23" s="29">
        <f>SUM(D6:D21)</f>
        <v>43830</v>
      </c>
      <c r="E23" s="30">
        <f>SUM(E6:E22)</f>
        <v>50149</v>
      </c>
      <c r="F23" s="31">
        <f>(E23/D23)*100</f>
        <v>114.41706593657312</v>
      </c>
    </row>
    <row r="24" spans="1:6" ht="16.5" thickBot="1">
      <c r="A24" s="32"/>
      <c r="B24" s="33"/>
      <c r="C24" s="34"/>
      <c r="D24" s="34"/>
      <c r="E24" s="35"/>
      <c r="F24" s="36"/>
    </row>
    <row r="25" spans="1:6" ht="39" customHeight="1" thickBot="1">
      <c r="A25" s="8" t="s">
        <v>2</v>
      </c>
      <c r="B25" s="37" t="s">
        <v>38</v>
      </c>
      <c r="C25" s="38" t="s">
        <v>4</v>
      </c>
      <c r="D25" s="10" t="s">
        <v>5</v>
      </c>
      <c r="E25" s="39" t="s">
        <v>6</v>
      </c>
      <c r="F25" s="12" t="s">
        <v>7</v>
      </c>
    </row>
    <row r="26" spans="1:6" ht="16.5" customHeight="1">
      <c r="A26" s="40" t="s">
        <v>8</v>
      </c>
      <c r="B26" s="41" t="s">
        <v>39</v>
      </c>
      <c r="C26" s="42">
        <f>SUM(C27:C31)</f>
        <v>98680</v>
      </c>
      <c r="D26" s="43">
        <f>SUM(D27:D31)</f>
        <v>98590</v>
      </c>
      <c r="E26" s="44">
        <f>SUM(E27:E31)</f>
        <v>98784</v>
      </c>
      <c r="F26" s="45">
        <f>(E26/D26)*100</f>
        <v>100.19677452074247</v>
      </c>
    </row>
    <row r="27" spans="1:6" ht="16.5" customHeight="1">
      <c r="A27" s="13"/>
      <c r="B27" s="46" t="s">
        <v>40</v>
      </c>
      <c r="C27" s="21">
        <v>50000</v>
      </c>
      <c r="D27" s="47">
        <v>50000</v>
      </c>
      <c r="E27" s="48">
        <v>50879</v>
      </c>
      <c r="F27" s="17">
        <f>(E27/D27)*100</f>
        <v>101.758</v>
      </c>
    </row>
    <row r="28" spans="1:6" ht="16.5" customHeight="1">
      <c r="A28" s="13"/>
      <c r="B28" s="46" t="s">
        <v>41</v>
      </c>
      <c r="C28" s="21">
        <v>48000</v>
      </c>
      <c r="D28" s="47">
        <v>48000</v>
      </c>
      <c r="E28" s="48">
        <v>47312</v>
      </c>
      <c r="F28" s="17">
        <f>(E28/D28)*100</f>
        <v>98.56666666666666</v>
      </c>
    </row>
    <row r="29" spans="1:6" ht="16.5" customHeight="1">
      <c r="A29" s="13"/>
      <c r="B29" s="46" t="s">
        <v>42</v>
      </c>
      <c r="C29" s="21">
        <v>360</v>
      </c>
      <c r="D29" s="47">
        <v>300</v>
      </c>
      <c r="E29" s="48">
        <v>303</v>
      </c>
      <c r="F29" s="17">
        <f>(E29/D29)*100</f>
        <v>101</v>
      </c>
    </row>
    <row r="30" spans="1:6" ht="16.5" customHeight="1">
      <c r="A30" s="13"/>
      <c r="B30" s="46" t="s">
        <v>43</v>
      </c>
      <c r="C30" s="21">
        <v>320</v>
      </c>
      <c r="D30" s="47">
        <v>290</v>
      </c>
      <c r="E30" s="48">
        <v>290</v>
      </c>
      <c r="F30" s="17">
        <f>(E30/D30)*100</f>
        <v>100</v>
      </c>
    </row>
    <row r="31" spans="1:6" ht="16.5" customHeight="1">
      <c r="A31" s="13"/>
      <c r="B31" s="46" t="s">
        <v>44</v>
      </c>
      <c r="C31" s="21">
        <v>0</v>
      </c>
      <c r="D31" s="47">
        <v>0</v>
      </c>
      <c r="E31" s="48">
        <v>0</v>
      </c>
      <c r="F31" s="17">
        <v>0</v>
      </c>
    </row>
    <row r="32" spans="1:6" ht="16.5" customHeight="1">
      <c r="A32" s="13" t="s">
        <v>14</v>
      </c>
      <c r="B32" s="46" t="s">
        <v>45</v>
      </c>
      <c r="C32" s="21">
        <v>0</v>
      </c>
      <c r="D32" s="47">
        <v>0</v>
      </c>
      <c r="E32" s="48">
        <v>0</v>
      </c>
      <c r="F32" s="17">
        <v>0</v>
      </c>
    </row>
    <row r="33" spans="1:6" ht="16.5" customHeight="1">
      <c r="A33" s="13" t="s">
        <v>16</v>
      </c>
      <c r="B33" s="46" t="s">
        <v>46</v>
      </c>
      <c r="C33" s="21">
        <v>30</v>
      </c>
      <c r="D33" s="47">
        <v>50</v>
      </c>
      <c r="E33" s="48">
        <v>45</v>
      </c>
      <c r="F33" s="17">
        <f>(E33/D33)*100</f>
        <v>90</v>
      </c>
    </row>
    <row r="34" spans="1:6" ht="16.5" customHeight="1">
      <c r="A34" s="13" t="s">
        <v>18</v>
      </c>
      <c r="B34" s="46" t="s">
        <v>47</v>
      </c>
      <c r="C34" s="21">
        <v>400</v>
      </c>
      <c r="D34" s="47">
        <v>500</v>
      </c>
      <c r="E34" s="48">
        <v>543</v>
      </c>
      <c r="F34" s="17">
        <f>(E34/D34)*100</f>
        <v>108.60000000000001</v>
      </c>
    </row>
    <row r="35" spans="1:6" ht="16.5" customHeight="1">
      <c r="A35" s="13" t="s">
        <v>21</v>
      </c>
      <c r="B35" s="46" t="s">
        <v>48</v>
      </c>
      <c r="C35" s="21">
        <v>730</v>
      </c>
      <c r="D35" s="47">
        <v>2000</v>
      </c>
      <c r="E35" s="49">
        <f>'[2]ost. Ná a Vý'!C39</f>
        <v>-22645</v>
      </c>
      <c r="F35" s="17">
        <f>(E35/D35)*100</f>
        <v>-1132.25</v>
      </c>
    </row>
    <row r="36" spans="1:6" ht="16.5" customHeight="1">
      <c r="A36" s="13" t="s">
        <v>24</v>
      </c>
      <c r="B36" s="50" t="s">
        <v>49</v>
      </c>
      <c r="C36" s="21">
        <v>1000</v>
      </c>
      <c r="D36" s="47">
        <v>10000</v>
      </c>
      <c r="E36" s="48">
        <v>10564</v>
      </c>
      <c r="F36" s="17">
        <f>(E36/D36)*100</f>
        <v>105.64</v>
      </c>
    </row>
    <row r="37" spans="1:6" ht="16.5" customHeight="1" thickBot="1">
      <c r="A37" s="51" t="s">
        <v>50</v>
      </c>
      <c r="B37" s="51" t="s">
        <v>51</v>
      </c>
      <c r="C37" s="51">
        <v>0</v>
      </c>
      <c r="D37" s="52">
        <v>0</v>
      </c>
      <c r="E37" s="52">
        <v>0</v>
      </c>
      <c r="F37" s="53">
        <v>0</v>
      </c>
    </row>
    <row r="38" spans="1:6" ht="39" customHeight="1" thickBot="1">
      <c r="A38" s="27"/>
      <c r="B38" s="54" t="s">
        <v>52</v>
      </c>
      <c r="C38" s="55">
        <f>SUM(C27:C37)</f>
        <v>100840</v>
      </c>
      <c r="D38" s="56">
        <f>SUM(D27:D37)</f>
        <v>111140</v>
      </c>
      <c r="E38" s="57">
        <f>SUM(E27:E37)</f>
        <v>87291</v>
      </c>
      <c r="F38" s="58">
        <f>(E38/D38)*100</f>
        <v>78.541479215404</v>
      </c>
    </row>
    <row r="39" spans="1:6" ht="16.5" thickBot="1">
      <c r="A39" s="32"/>
      <c r="B39" s="59"/>
      <c r="C39" s="60"/>
      <c r="D39" s="60"/>
      <c r="E39" s="61"/>
      <c r="F39" s="62"/>
    </row>
    <row r="40" spans="1:6" ht="39" customHeight="1" thickBot="1">
      <c r="A40" s="63"/>
      <c r="B40" s="64" t="s">
        <v>53</v>
      </c>
      <c r="C40" s="65">
        <f>C38-C23</f>
        <v>50460</v>
      </c>
      <c r="D40" s="66">
        <f>D38-D23</f>
        <v>67310</v>
      </c>
      <c r="E40" s="67">
        <f>E38-E23</f>
        <v>37142</v>
      </c>
      <c r="F40" s="58">
        <f>(E40/D40)*100</f>
        <v>55.18050809686525</v>
      </c>
    </row>
    <row r="41" spans="1:6" ht="16.5" thickBot="1">
      <c r="A41" s="32"/>
      <c r="B41" s="59"/>
      <c r="C41" s="68"/>
      <c r="D41" s="60"/>
      <c r="E41" s="69"/>
      <c r="F41" s="62"/>
    </row>
    <row r="42" spans="1:6" ht="38.25" customHeight="1" thickBot="1">
      <c r="A42" s="63"/>
      <c r="B42" s="64" t="s">
        <v>54</v>
      </c>
      <c r="C42" s="65">
        <v>55000</v>
      </c>
      <c r="D42" s="65">
        <v>60000</v>
      </c>
      <c r="E42" s="70">
        <v>60000</v>
      </c>
      <c r="F42" s="58">
        <f>(E42/D42)*100</f>
        <v>100</v>
      </c>
    </row>
    <row r="43" spans="1:6" ht="15.75">
      <c r="A43" s="71"/>
      <c r="B43" s="71"/>
      <c r="C43" s="71"/>
      <c r="D43" s="71"/>
      <c r="E43" s="71"/>
      <c r="F43" s="71"/>
    </row>
    <row r="44" ht="15.75" hidden="1"/>
    <row r="45" ht="15.75" hidden="1"/>
    <row r="46" ht="15.75" hidden="1"/>
    <row r="47" ht="15.75" hidden="1"/>
    <row r="48" ht="15.75" hidden="1"/>
    <row r="51" spans="4:5" ht="48.75" customHeight="1">
      <c r="D51" s="2"/>
      <c r="E51" s="72"/>
    </row>
    <row r="52" spans="4:5" ht="15.75">
      <c r="D52" s="73"/>
      <c r="E52" s="73"/>
    </row>
    <row r="53" spans="4:5" ht="15.75">
      <c r="D53" s="73"/>
      <c r="E53" s="73"/>
    </row>
    <row r="54" spans="4:5" ht="15.75">
      <c r="D54" s="73"/>
      <c r="E54" s="73"/>
    </row>
    <row r="55" spans="4:5" ht="15.75">
      <c r="D55" s="73"/>
      <c r="E55" s="73"/>
    </row>
    <row r="56" spans="4:5" ht="15.75">
      <c r="D56" s="73"/>
      <c r="E56" s="73"/>
    </row>
    <row r="57" spans="2:5" ht="15.75">
      <c r="B57" s="2"/>
      <c r="D57" s="74"/>
      <c r="E57" s="74"/>
    </row>
    <row r="60" spans="3:5" ht="15.75">
      <c r="C60" s="73"/>
      <c r="D60" s="73"/>
      <c r="E60" s="73"/>
    </row>
  </sheetData>
  <sheetProtection/>
  <mergeCells count="1">
    <mergeCell ref="A2:F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2012-06-11T06:20:54Z</dcterms:created>
  <dcterms:modified xsi:type="dcterms:W3CDTF">2012-06-11T06:21:28Z</dcterms:modified>
  <cp:category/>
  <cp:version/>
  <cp:contentType/>
  <cp:contentStatus/>
</cp:coreProperties>
</file>