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Příjmy tab. č.1" sheetId="1" r:id="rId1"/>
  </sheets>
  <externalReferences>
    <externalReference r:id="rId4"/>
  </externalReferences>
  <definedNames>
    <definedName name="dates">'[1]číselník'!$B$42:$C$54</definedName>
  </definedNames>
  <calcPr fullCalcOnLoad="1"/>
</workbook>
</file>

<file path=xl/sharedStrings.xml><?xml version="1.0" encoding="utf-8"?>
<sst xmlns="http://schemas.openxmlformats.org/spreadsheetml/2006/main" count="74" uniqueCount="61">
  <si>
    <t xml:space="preserve">Příloha č. 1 k materiálu č. 02/OFR/01 </t>
  </si>
  <si>
    <t>Souhrnný výkaz plnění rozpočtu příjmů a financování MOb MOaP (v tis. Kč)</t>
  </si>
  <si>
    <t xml:space="preserve">Plnění rozpočtu příjmů a financování k 31. 12. 2011 </t>
  </si>
  <si>
    <t>tabulka č. 1</t>
  </si>
  <si>
    <t>Schválený</t>
  </si>
  <si>
    <t>Upravený</t>
  </si>
  <si>
    <t>Plnění</t>
  </si>
  <si>
    <t>Plnění SR</t>
  </si>
  <si>
    <t>Plnění UR</t>
  </si>
  <si>
    <t>PŘÍJMY</t>
  </si>
  <si>
    <t>rozpočet</t>
  </si>
  <si>
    <t>rozpočtu</t>
  </si>
  <si>
    <t>v %</t>
  </si>
  <si>
    <t>roku 2011</t>
  </si>
  <si>
    <t>k 31. 12. 11</t>
  </si>
  <si>
    <t>Daň z nemovitostí</t>
  </si>
  <si>
    <t>Poplatek za provozovaný výherní hrací přístroj</t>
  </si>
  <si>
    <t>Správní poplatky</t>
  </si>
  <si>
    <t>Odvod výtěžku z provozování loterií</t>
  </si>
  <si>
    <t>Poplatek ze psů</t>
  </si>
  <si>
    <t>Poplatek za užívání veřejného prostranství</t>
  </si>
  <si>
    <t>OFR</t>
  </si>
  <si>
    <t>Odbor financí a rozpočtu</t>
  </si>
  <si>
    <t>OVV</t>
  </si>
  <si>
    <t xml:space="preserve">Odbor vnitřních věcí </t>
  </si>
  <si>
    <t>OSŘP</t>
  </si>
  <si>
    <t>Odbor stavebního řádu a přestupků</t>
  </si>
  <si>
    <t xml:space="preserve"> 1.  Příjmy daňové celkem</t>
  </si>
  <si>
    <t>Úsek školství a volnočasových aktivit</t>
  </si>
  <si>
    <t>Dary a neinvestiční transfery</t>
  </si>
  <si>
    <t>OŠV</t>
  </si>
  <si>
    <t>Odbor školství a volnočasových aktivit</t>
  </si>
  <si>
    <t xml:space="preserve">Úsek sociálních dávek              </t>
  </si>
  <si>
    <t>Úsek péče o občany</t>
  </si>
  <si>
    <t>OSV</t>
  </si>
  <si>
    <t xml:space="preserve">Odbor sociálních věcí </t>
  </si>
  <si>
    <t>Úsek výpočetní techniky</t>
  </si>
  <si>
    <t>Úsek hospodářské správy</t>
  </si>
  <si>
    <t>Úsek vnějších vztahů</t>
  </si>
  <si>
    <t>Úsek místního hospodářství</t>
  </si>
  <si>
    <t>Úsek investic a oprav</t>
  </si>
  <si>
    <t>OIMH</t>
  </si>
  <si>
    <t>Odbor investic a místního hospodářství</t>
  </si>
  <si>
    <t>Úsek správy domovního a bytového fondu</t>
  </si>
  <si>
    <t>Úsek privatizace domovního a bytového fondu</t>
  </si>
  <si>
    <t>Úsek majetku a strategického rozvoje</t>
  </si>
  <si>
    <t>OM</t>
  </si>
  <si>
    <t>Odbor majetkový</t>
  </si>
  <si>
    <t>Úsek financí a rozpočtu</t>
  </si>
  <si>
    <t>Splátka půjčky CKV MO</t>
  </si>
  <si>
    <t xml:space="preserve"> 2.  Příjmy nedaňové celkem</t>
  </si>
  <si>
    <t>Kapitálové příjmy -  prodej domovního fondu</t>
  </si>
  <si>
    <t>Kapitálové příjmy -  prodej nebytových prostor</t>
  </si>
  <si>
    <t>Kapitálové příjmy - prodej pozemků</t>
  </si>
  <si>
    <t xml:space="preserve"> 3.  Kapitálové příjmy celkem</t>
  </si>
  <si>
    <t xml:space="preserve">V L A S T N Í   P Ř  Í J M Y </t>
  </si>
  <si>
    <t xml:space="preserve"> 4.  Převody z vlastních fondů HČ</t>
  </si>
  <si>
    <t xml:space="preserve"> 5.  Přijaté transfery</t>
  </si>
  <si>
    <t>P Ř Í J M Y   C E L K E M</t>
  </si>
  <si>
    <t xml:space="preserve"> 6.  Financování z vlastních zdrojů - třída 8</t>
  </si>
  <si>
    <t>C E L K O V É    Z D R O J E</t>
  </si>
</sst>
</file>

<file path=xl/styles.xml><?xml version="1.0" encoding="utf-8"?>
<styleSheet xmlns="http://schemas.openxmlformats.org/spreadsheetml/2006/main">
  <numFmts count="4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#,###,"/>
    <numFmt numFmtId="167" formatCode="#.##0.00,&quot;Kč&quot;"/>
    <numFmt numFmtId="168" formatCode="0.0"/>
    <numFmt numFmtId="169" formatCode="#,##0.00\ &quot;Kč&quot;"/>
    <numFmt numFmtId="170" formatCode="#,##0\ &quot;Kč&quot;"/>
    <numFmt numFmtId="171" formatCode="[$-405]d\.\ mmmm\ yyyy"/>
    <numFmt numFmtId="172" formatCode="#,##0.0\ _K_č;\-#,##0.0\ _K_č"/>
    <numFmt numFmtId="173" formatCode="#,##0.0_ ;\-#,##0.0\ "/>
    <numFmt numFmtId="174" formatCode="0.0E+00"/>
    <numFmt numFmtId="175" formatCode="d\.m\.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###\ ###"/>
    <numFmt numFmtId="180" formatCode="000000"/>
    <numFmt numFmtId="181" formatCode="000"/>
    <numFmt numFmtId="182" formatCode="00"/>
    <numFmt numFmtId="183" formatCode="0000"/>
    <numFmt numFmtId="184" formatCode="0000000000000"/>
    <numFmt numFmtId="185" formatCode="&quot;€&quot;#,##0;\-&quot;€&quot;#,##0"/>
    <numFmt numFmtId="186" formatCode="&quot;€&quot;#,##0;[Red]\-&quot;€&quot;#,##0"/>
    <numFmt numFmtId="187" formatCode="&quot;€&quot;#,##0.00;\-&quot;€&quot;#,##0.00"/>
    <numFmt numFmtId="188" formatCode="&quot;€&quot;#,##0.00;[Red]\-&quot;€&quot;#,##0.00"/>
    <numFmt numFmtId="189" formatCode="_-&quot;€&quot;* #,##0_-;\-&quot;€&quot;* #,##0_-;_-&quot;€&quot;* &quot;-&quot;_-;_-@_-"/>
    <numFmt numFmtId="190" formatCode="_-* #,##0_-;\-* #,##0_-;_-* &quot;-&quot;_-;_-@_-"/>
    <numFmt numFmtId="191" formatCode="_-&quot;€&quot;* #,##0.00_-;\-&quot;€&quot;* #,##0.00_-;_-&quot;€&quot;* &quot;-&quot;??_-;_-@_-"/>
    <numFmt numFmtId="192" formatCode="_-* #,##0.00_-;\-* #,##0.00_-;_-* &quot;-&quot;??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yyyy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7"/>
      <color indexed="12"/>
      <name val="Arial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u val="single"/>
      <sz val="9"/>
      <color indexed="36"/>
      <name val="Arial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b/>
      <sz val="14"/>
      <color indexed="8"/>
      <name val="Arial"/>
      <family val="2"/>
    </font>
    <font>
      <i/>
      <u val="single"/>
      <sz val="10"/>
      <color indexed="8"/>
      <name val="Arial"/>
      <family val="2"/>
    </font>
    <font>
      <b/>
      <u val="single"/>
      <sz val="14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b/>
      <sz val="10"/>
      <name val="Arial CE"/>
      <family val="0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12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7" borderId="8" applyNumberFormat="0" applyAlignment="0" applyProtection="0"/>
    <xf numFmtId="0" fontId="18" fillId="19" borderId="8" applyNumberFormat="0" applyAlignment="0" applyProtection="0"/>
    <xf numFmtId="0" fontId="19" fillId="19" borderId="9" applyNumberFormat="0" applyAlignment="0" applyProtection="0"/>
    <xf numFmtId="0" fontId="20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2" fillId="0" borderId="0" xfId="0" applyFont="1" applyAlignment="1">
      <alignment horizontal="right"/>
    </xf>
    <xf numFmtId="0" fontId="23" fillId="3" borderId="0" xfId="0" applyNumberFormat="1" applyFont="1" applyFill="1" applyBorder="1" applyAlignment="1" applyProtection="1">
      <alignment/>
      <protection/>
    </xf>
    <xf numFmtId="10" fontId="23" fillId="3" borderId="0" xfId="0" applyNumberFormat="1" applyFont="1" applyFill="1" applyBorder="1" applyAlignment="1" applyProtection="1">
      <alignment/>
      <protection/>
    </xf>
    <xf numFmtId="10" fontId="24" fillId="3" borderId="0" xfId="36" applyNumberFormat="1" applyFont="1" applyFill="1" applyBorder="1" applyAlignment="1" applyProtection="1">
      <alignment/>
      <protection/>
    </xf>
    <xf numFmtId="3" fontId="22" fillId="0" borderId="1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Border="1" applyAlignment="1">
      <alignment/>
    </xf>
    <xf numFmtId="10" fontId="2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3" fontId="0" fillId="3" borderId="12" xfId="0" applyNumberFormat="1" applyFont="1" applyFill="1" applyBorder="1" applyAlignment="1" applyProtection="1">
      <alignment horizontal="center"/>
      <protection/>
    </xf>
    <xf numFmtId="3" fontId="26" fillId="3" borderId="13" xfId="0" applyNumberFormat="1" applyFont="1" applyFill="1" applyBorder="1" applyAlignment="1" applyProtection="1">
      <alignment horizontal="center"/>
      <protection/>
    </xf>
    <xf numFmtId="3" fontId="26" fillId="3" borderId="12" xfId="0" applyNumberFormat="1" applyFont="1" applyFill="1" applyBorder="1" applyAlignment="1" applyProtection="1">
      <alignment horizontal="center"/>
      <protection/>
    </xf>
    <xf numFmtId="10" fontId="26" fillId="3" borderId="13" xfId="0" applyNumberFormat="1" applyFont="1" applyFill="1" applyBorder="1" applyAlignment="1" applyProtection="1">
      <alignment horizontal="center"/>
      <protection/>
    </xf>
    <xf numFmtId="10" fontId="26" fillId="3" borderId="14" xfId="50" applyNumberFormat="1" applyFont="1" applyFill="1" applyBorder="1" applyAlignment="1" applyProtection="1">
      <alignment horizontal="center"/>
      <protection/>
    </xf>
    <xf numFmtId="0" fontId="0" fillId="3" borderId="15" xfId="0" applyFill="1" applyBorder="1" applyAlignment="1">
      <alignment/>
    </xf>
    <xf numFmtId="0" fontId="22" fillId="3" borderId="0" xfId="0" applyFont="1" applyFill="1" applyBorder="1" applyAlignment="1">
      <alignment/>
    </xf>
    <xf numFmtId="3" fontId="0" fillId="3" borderId="0" xfId="0" applyNumberFormat="1" applyFont="1" applyFill="1" applyBorder="1" applyAlignment="1" applyProtection="1">
      <alignment horizontal="left"/>
      <protection/>
    </xf>
    <xf numFmtId="3" fontId="26" fillId="3" borderId="16" xfId="0" applyNumberFormat="1" applyFont="1" applyFill="1" applyBorder="1" applyAlignment="1" applyProtection="1">
      <alignment horizontal="center"/>
      <protection/>
    </xf>
    <xf numFmtId="3" fontId="26" fillId="3" borderId="0" xfId="0" applyNumberFormat="1" applyFont="1" applyFill="1" applyBorder="1" applyAlignment="1" applyProtection="1">
      <alignment horizontal="center"/>
      <protection/>
    </xf>
    <xf numFmtId="10" fontId="26" fillId="3" borderId="16" xfId="0" applyNumberFormat="1" applyFont="1" applyFill="1" applyBorder="1" applyAlignment="1" applyProtection="1">
      <alignment horizontal="center"/>
      <protection/>
    </xf>
    <xf numFmtId="10" fontId="26" fillId="3" borderId="17" xfId="50" applyNumberFormat="1" applyFont="1" applyFill="1" applyBorder="1" applyAlignment="1" applyProtection="1">
      <alignment horizontal="center"/>
      <protection/>
    </xf>
    <xf numFmtId="0" fontId="0" fillId="3" borderId="18" xfId="0" applyFill="1" applyBorder="1" applyAlignment="1">
      <alignment/>
    </xf>
    <xf numFmtId="0" fontId="0" fillId="3" borderId="10" xfId="0" applyFill="1" applyBorder="1" applyAlignment="1">
      <alignment/>
    </xf>
    <xf numFmtId="3" fontId="0" fillId="3" borderId="10" xfId="0" applyNumberFormat="1" applyFont="1" applyFill="1" applyBorder="1" applyAlignment="1" applyProtection="1">
      <alignment horizontal="center"/>
      <protection/>
    </xf>
    <xf numFmtId="3" fontId="26" fillId="3" borderId="19" xfId="0" applyNumberFormat="1" applyFont="1" applyFill="1" applyBorder="1" applyAlignment="1" applyProtection="1">
      <alignment horizontal="center"/>
      <protection/>
    </xf>
    <xf numFmtId="3" fontId="26" fillId="3" borderId="10" xfId="0" applyNumberFormat="1" applyFont="1" applyFill="1" applyBorder="1" applyAlignment="1" applyProtection="1">
      <alignment horizontal="center"/>
      <protection/>
    </xf>
    <xf numFmtId="168" fontId="26" fillId="3" borderId="19" xfId="0" applyNumberFormat="1" applyFont="1" applyFill="1" applyBorder="1" applyAlignment="1" applyProtection="1">
      <alignment horizontal="center"/>
      <protection/>
    </xf>
    <xf numFmtId="168" fontId="26" fillId="3" borderId="20" xfId="50" applyNumberFormat="1" applyFont="1" applyFill="1" applyBorder="1" applyAlignment="1" applyProtection="1">
      <alignment horizontal="center"/>
      <protection/>
    </xf>
    <xf numFmtId="0" fontId="12" fillId="0" borderId="0" xfId="48" applyFont="1" applyBorder="1">
      <alignment/>
      <protection/>
    </xf>
    <xf numFmtId="0" fontId="0" fillId="0" borderId="21" xfId="0" applyBorder="1" applyAlignment="1">
      <alignment/>
    </xf>
    <xf numFmtId="10" fontId="0" fillId="0" borderId="21" xfId="0" applyNumberFormat="1" applyBorder="1" applyAlignment="1">
      <alignment/>
    </xf>
    <xf numFmtId="0" fontId="27" fillId="3" borderId="22" xfId="0" applyFont="1" applyFill="1" applyBorder="1" applyAlignment="1">
      <alignment/>
    </xf>
    <xf numFmtId="0" fontId="0" fillId="3" borderId="23" xfId="0" applyFill="1" applyBorder="1" applyAlignment="1">
      <alignment/>
    </xf>
    <xf numFmtId="0" fontId="26" fillId="3" borderId="24" xfId="0" applyFont="1" applyFill="1" applyBorder="1" applyAlignment="1">
      <alignment horizontal="center"/>
    </xf>
    <xf numFmtId="0" fontId="26" fillId="3" borderId="23" xfId="0" applyFont="1" applyFill="1" applyBorder="1" applyAlignment="1">
      <alignment horizontal="center"/>
    </xf>
    <xf numFmtId="3" fontId="26" fillId="3" borderId="24" xfId="0" applyNumberFormat="1" applyFont="1" applyFill="1" applyBorder="1" applyAlignment="1">
      <alignment horizontal="center"/>
    </xf>
    <xf numFmtId="3" fontId="26" fillId="3" borderId="25" xfId="0" applyNumberFormat="1" applyFont="1" applyFill="1" applyBorder="1" applyAlignment="1">
      <alignment horizontal="center"/>
    </xf>
    <xf numFmtId="0" fontId="28" fillId="0" borderId="15" xfId="48" applyFont="1" applyBorder="1">
      <alignment/>
      <protection/>
    </xf>
    <xf numFmtId="0" fontId="12" fillId="0" borderId="0" xfId="48" applyBorder="1">
      <alignment/>
      <protection/>
    </xf>
    <xf numFmtId="3" fontId="12" fillId="0" borderId="26" xfId="50" applyNumberFormat="1" applyBorder="1" applyAlignment="1">
      <alignment horizontal="right"/>
    </xf>
    <xf numFmtId="3" fontId="12" fillId="0" borderId="16" xfId="48" applyNumberFormat="1" applyBorder="1">
      <alignment/>
      <protection/>
    </xf>
    <xf numFmtId="165" fontId="12" fillId="0" borderId="16" xfId="50" applyNumberFormat="1" applyBorder="1" applyAlignment="1">
      <alignment horizontal="right"/>
    </xf>
    <xf numFmtId="165" fontId="12" fillId="0" borderId="27" xfId="50" applyNumberFormat="1" applyBorder="1" applyAlignment="1">
      <alignment horizontal="right"/>
    </xf>
    <xf numFmtId="3" fontId="12" fillId="0" borderId="16" xfId="50" applyNumberFormat="1" applyBorder="1" applyAlignment="1">
      <alignment horizontal="right"/>
    </xf>
    <xf numFmtId="0" fontId="0" fillId="0" borderId="0" xfId="0" applyFill="1" applyAlignment="1">
      <alignment/>
    </xf>
    <xf numFmtId="0" fontId="26" fillId="17" borderId="28" xfId="0" applyNumberFormat="1" applyFont="1" applyFill="1" applyBorder="1" applyAlignment="1" applyProtection="1">
      <alignment vertical="center"/>
      <protection/>
    </xf>
    <xf numFmtId="0" fontId="26" fillId="17" borderId="29" xfId="0" applyNumberFormat="1" applyFont="1" applyFill="1" applyBorder="1" applyAlignment="1" applyProtection="1">
      <alignment vertical="center"/>
      <protection/>
    </xf>
    <xf numFmtId="3" fontId="26" fillId="17" borderId="30" xfId="0" applyNumberFormat="1" applyFont="1" applyFill="1" applyBorder="1" applyAlignment="1" applyProtection="1">
      <alignment vertical="center"/>
      <protection/>
    </xf>
    <xf numFmtId="165" fontId="29" fillId="17" borderId="30" xfId="50" applyNumberFormat="1" applyFont="1" applyFill="1" applyBorder="1" applyAlignment="1">
      <alignment horizontal="right"/>
    </xf>
    <xf numFmtId="165" fontId="29" fillId="17" borderId="31" xfId="50" applyNumberFormat="1" applyFont="1" applyFill="1" applyBorder="1" applyAlignment="1">
      <alignment horizontal="right"/>
    </xf>
    <xf numFmtId="0" fontId="12" fillId="0" borderId="0" xfId="48" applyFill="1" applyBorder="1">
      <alignment/>
      <protection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0" xfId="0" applyNumberFormat="1" applyFont="1" applyFill="1" applyBorder="1" applyAlignment="1" applyProtection="1">
      <alignment vertical="center"/>
      <protection/>
    </xf>
    <xf numFmtId="165" fontId="12" fillId="0" borderId="16" xfId="50" applyNumberFormat="1" applyFont="1" applyFill="1" applyBorder="1" applyAlignment="1">
      <alignment horizontal="right"/>
    </xf>
    <xf numFmtId="0" fontId="26" fillId="0" borderId="0" xfId="0" applyFont="1" applyAlignment="1">
      <alignment/>
    </xf>
    <xf numFmtId="0" fontId="26" fillId="17" borderId="28" xfId="0" applyNumberFormat="1" applyFont="1" applyFill="1" applyBorder="1" applyAlignment="1" applyProtection="1">
      <alignment vertical="center"/>
      <protection/>
    </xf>
    <xf numFmtId="0" fontId="26" fillId="17" borderId="29" xfId="0" applyNumberFormat="1" applyFont="1" applyFill="1" applyBorder="1" applyAlignment="1" applyProtection="1">
      <alignment vertical="center"/>
      <protection/>
    </xf>
    <xf numFmtId="0" fontId="26" fillId="17" borderId="32" xfId="0" applyNumberFormat="1" applyFont="1" applyFill="1" applyBorder="1" applyAlignment="1" applyProtection="1">
      <alignment vertical="center"/>
      <protection/>
    </xf>
    <xf numFmtId="3" fontId="26" fillId="17" borderId="30" xfId="0" applyNumberFormat="1" applyFont="1" applyFill="1" applyBorder="1" applyAlignment="1" applyProtection="1">
      <alignment vertical="center"/>
      <protection/>
    </xf>
    <xf numFmtId="3" fontId="26" fillId="17" borderId="29" xfId="0" applyNumberFormat="1" applyFont="1" applyFill="1" applyBorder="1" applyAlignment="1" applyProtection="1">
      <alignment vertical="center"/>
      <protection/>
    </xf>
    <xf numFmtId="0" fontId="26" fillId="0" borderId="15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vertical="center"/>
      <protection/>
    </xf>
    <xf numFmtId="3" fontId="26" fillId="17" borderId="16" xfId="0" applyNumberFormat="1" applyFont="1" applyFill="1" applyBorder="1" applyAlignment="1" applyProtection="1">
      <alignment vertical="center"/>
      <protection/>
    </xf>
    <xf numFmtId="3" fontId="26" fillId="17" borderId="0" xfId="0" applyNumberFormat="1" applyFont="1" applyFill="1" applyBorder="1" applyAlignment="1" applyProtection="1">
      <alignment vertical="center"/>
      <protection/>
    </xf>
    <xf numFmtId="0" fontId="26" fillId="0" borderId="0" xfId="0" applyFont="1" applyAlignment="1">
      <alignment/>
    </xf>
    <xf numFmtId="0" fontId="30" fillId="3" borderId="33" xfId="0" applyFont="1" applyFill="1" applyBorder="1" applyAlignment="1">
      <alignment/>
    </xf>
    <xf numFmtId="3" fontId="26" fillId="3" borderId="21" xfId="0" applyNumberFormat="1" applyFont="1" applyFill="1" applyBorder="1" applyAlignment="1" applyProtection="1">
      <alignment vertical="center"/>
      <protection/>
    </xf>
    <xf numFmtId="0" fontId="31" fillId="3" borderId="21" xfId="0" applyFont="1" applyFill="1" applyBorder="1" applyAlignment="1">
      <alignment/>
    </xf>
    <xf numFmtId="3" fontId="26" fillId="3" borderId="34" xfId="0" applyNumberFormat="1" applyFont="1" applyFill="1" applyBorder="1" applyAlignment="1" applyProtection="1">
      <alignment vertical="center"/>
      <protection/>
    </xf>
    <xf numFmtId="165" fontId="29" fillId="3" borderId="34" xfId="50" applyNumberFormat="1" applyFont="1" applyFill="1" applyBorder="1" applyAlignment="1">
      <alignment horizontal="right"/>
    </xf>
    <xf numFmtId="165" fontId="29" fillId="3" borderId="35" xfId="50" applyNumberFormat="1" applyFont="1" applyFill="1" applyBorder="1" applyAlignment="1">
      <alignment horizontal="right"/>
    </xf>
    <xf numFmtId="0" fontId="0" fillId="0" borderId="15" xfId="0" applyFont="1" applyBorder="1" applyAlignment="1">
      <alignment/>
    </xf>
    <xf numFmtId="0" fontId="26" fillId="0" borderId="0" xfId="0" applyFont="1" applyBorder="1" applyAlignment="1">
      <alignment/>
    </xf>
    <xf numFmtId="3" fontId="0" fillId="0" borderId="0" xfId="0" applyNumberFormat="1" applyFill="1" applyBorder="1" applyAlignment="1" applyProtection="1">
      <alignment/>
      <protection/>
    </xf>
    <xf numFmtId="3" fontId="0" fillId="0" borderId="16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26" fillId="17" borderId="30" xfId="0" applyNumberFormat="1" applyFont="1" applyFill="1" applyBorder="1" applyAlignment="1" applyProtection="1">
      <alignment/>
      <protection/>
    </xf>
    <xf numFmtId="0" fontId="26" fillId="0" borderId="15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36" xfId="0" applyNumberFormat="1" applyFont="1" applyFill="1" applyBorder="1" applyAlignment="1" applyProtection="1">
      <alignment vertical="center"/>
      <protection/>
    </xf>
    <xf numFmtId="0" fontId="26" fillId="0" borderId="37" xfId="0" applyNumberFormat="1" applyFont="1" applyFill="1" applyBorder="1" applyAlignment="1" applyProtection="1">
      <alignment vertical="center"/>
      <protection/>
    </xf>
    <xf numFmtId="0" fontId="0" fillId="0" borderId="37" xfId="0" applyNumberFormat="1" applyFont="1" applyFill="1" applyBorder="1" applyAlignment="1" applyProtection="1">
      <alignment vertical="center"/>
      <protection/>
    </xf>
    <xf numFmtId="3" fontId="0" fillId="0" borderId="26" xfId="0" applyNumberFormat="1" applyFont="1" applyFill="1" applyBorder="1" applyAlignment="1" applyProtection="1">
      <alignment vertical="center"/>
      <protection/>
    </xf>
    <xf numFmtId="3" fontId="0" fillId="0" borderId="37" xfId="0" applyNumberFormat="1" applyFont="1" applyFill="1" applyBorder="1" applyAlignment="1" applyProtection="1">
      <alignment vertical="center"/>
      <protection/>
    </xf>
    <xf numFmtId="165" fontId="12" fillId="0" borderId="26" xfId="50" applyNumberFormat="1" applyFont="1" applyFill="1" applyBorder="1" applyAlignment="1">
      <alignment horizontal="right"/>
    </xf>
    <xf numFmtId="165" fontId="12" fillId="0" borderId="38" xfId="50" applyNumberFormat="1" applyFont="1" applyFill="1" applyBorder="1" applyAlignment="1">
      <alignment horizontal="right"/>
    </xf>
    <xf numFmtId="0" fontId="0" fillId="0" borderId="0" xfId="0" applyNumberFormat="1" applyFont="1" applyFill="1" applyBorder="1" applyAlignment="1" applyProtection="1">
      <alignment vertical="center"/>
      <protection/>
    </xf>
    <xf numFmtId="165" fontId="12" fillId="0" borderId="38" xfId="50" applyNumberFormat="1" applyBorder="1" applyAlignment="1">
      <alignment horizontal="right"/>
    </xf>
    <xf numFmtId="0" fontId="26" fillId="17" borderId="15" xfId="0" applyNumberFormat="1" applyFont="1" applyFill="1" applyBorder="1" applyAlignment="1" applyProtection="1">
      <alignment vertical="center"/>
      <protection/>
    </xf>
    <xf numFmtId="0" fontId="26" fillId="17" borderId="0" xfId="0" applyNumberFormat="1" applyFont="1" applyFill="1" applyBorder="1" applyAlignment="1" applyProtection="1">
      <alignment vertical="center"/>
      <protection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3" fontId="0" fillId="0" borderId="37" xfId="0" applyNumberFormat="1" applyFill="1" applyBorder="1" applyAlignment="1" applyProtection="1">
      <alignment/>
      <protection/>
    </xf>
    <xf numFmtId="3" fontId="0" fillId="0" borderId="26" xfId="0" applyNumberFormat="1" applyFont="1" applyFill="1" applyBorder="1" applyAlignment="1" applyProtection="1">
      <alignment/>
      <protection/>
    </xf>
    <xf numFmtId="3" fontId="0" fillId="0" borderId="37" xfId="0" applyNumberFormat="1" applyFont="1" applyFill="1" applyBorder="1" applyAlignment="1" applyProtection="1">
      <alignment/>
      <protection/>
    </xf>
    <xf numFmtId="3" fontId="26" fillId="17" borderId="26" xfId="0" applyNumberFormat="1" applyFont="1" applyFill="1" applyBorder="1" applyAlignment="1" applyProtection="1">
      <alignment vertical="center"/>
      <protection/>
    </xf>
    <xf numFmtId="3" fontId="26" fillId="17" borderId="37" xfId="0" applyNumberFormat="1" applyFont="1" applyFill="1" applyBorder="1" applyAlignment="1" applyProtection="1">
      <alignment vertical="center"/>
      <protection/>
    </xf>
    <xf numFmtId="165" fontId="29" fillId="17" borderId="39" xfId="50" applyNumberFormat="1" applyFont="1" applyFill="1" applyBorder="1" applyAlignment="1">
      <alignment horizontal="right"/>
    </xf>
    <xf numFmtId="165" fontId="29" fillId="17" borderId="40" xfId="50" applyNumberFormat="1" applyFont="1" applyFill="1" applyBorder="1" applyAlignment="1">
      <alignment horizontal="right"/>
    </xf>
    <xf numFmtId="0" fontId="0" fillId="0" borderId="15" xfId="0" applyNumberFormat="1" applyFont="1" applyFill="1" applyBorder="1" applyAlignment="1" applyProtection="1">
      <alignment vertical="center"/>
      <protection/>
    </xf>
    <xf numFmtId="0" fontId="0" fillId="3" borderId="33" xfId="0" applyFill="1" applyBorder="1" applyAlignment="1">
      <alignment/>
    </xf>
    <xf numFmtId="3" fontId="26" fillId="3" borderId="21" xfId="0" applyNumberFormat="1" applyFont="1" applyFill="1" applyBorder="1" applyAlignment="1" applyProtection="1">
      <alignment vertical="center"/>
      <protection/>
    </xf>
    <xf numFmtId="0" fontId="26" fillId="3" borderId="21" xfId="0" applyFont="1" applyFill="1" applyBorder="1" applyAlignment="1">
      <alignment/>
    </xf>
    <xf numFmtId="3" fontId="26" fillId="3" borderId="34" xfId="0" applyNumberFormat="1" applyFont="1" applyFill="1" applyBorder="1" applyAlignment="1" applyProtection="1">
      <alignment vertical="center"/>
      <protection/>
    </xf>
    <xf numFmtId="0" fontId="12" fillId="0" borderId="15" xfId="48" applyFont="1" applyBorder="1">
      <alignment/>
      <protection/>
    </xf>
    <xf numFmtId="0" fontId="32" fillId="0" borderId="0" xfId="0" applyNumberFormat="1" applyFont="1" applyFill="1" applyBorder="1" applyAlignment="1" applyProtection="1">
      <alignment/>
      <protection/>
    </xf>
    <xf numFmtId="3" fontId="0" fillId="0" borderId="16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32" fillId="0" borderId="16" xfId="0" applyNumberFormat="1" applyFont="1" applyFill="1" applyBorder="1" applyAlignment="1" applyProtection="1">
      <alignment/>
      <protection/>
    </xf>
    <xf numFmtId="0" fontId="26" fillId="0" borderId="0" xfId="0" applyFont="1" applyFill="1" applyAlignment="1">
      <alignment/>
    </xf>
    <xf numFmtId="3" fontId="0" fillId="0" borderId="0" xfId="0" applyNumberFormat="1" applyFont="1" applyFill="1" applyBorder="1" applyAlignment="1" applyProtection="1">
      <alignment vertical="center"/>
      <protection/>
    </xf>
    <xf numFmtId="3" fontId="26" fillId="7" borderId="11" xfId="0" applyNumberFormat="1" applyFont="1" applyFill="1" applyBorder="1" applyAlignment="1" applyProtection="1">
      <alignment vertical="center"/>
      <protection/>
    </xf>
    <xf numFmtId="0" fontId="0" fillId="7" borderId="12" xfId="0" applyFont="1" applyFill="1" applyBorder="1" applyAlignment="1">
      <alignment/>
    </xf>
    <xf numFmtId="3" fontId="26" fillId="7" borderId="34" xfId="0" applyNumberFormat="1" applyFont="1" applyFill="1" applyBorder="1" applyAlignment="1" applyProtection="1">
      <alignment vertical="center"/>
      <protection/>
    </xf>
    <xf numFmtId="165" fontId="29" fillId="7" borderId="34" xfId="50" applyNumberFormat="1" applyFont="1" applyFill="1" applyBorder="1" applyAlignment="1">
      <alignment horizontal="right"/>
    </xf>
    <xf numFmtId="165" fontId="29" fillId="7" borderId="35" xfId="50" applyNumberFormat="1" applyFont="1" applyFill="1" applyBorder="1" applyAlignment="1">
      <alignment horizontal="right"/>
    </xf>
    <xf numFmtId="0" fontId="26" fillId="3" borderId="41" xfId="0" applyFont="1" applyFill="1" applyBorder="1" applyAlignment="1">
      <alignment/>
    </xf>
    <xf numFmtId="3" fontId="26" fillId="3" borderId="41" xfId="0" applyNumberFormat="1" applyFont="1" applyFill="1" applyBorder="1" applyAlignment="1" applyProtection="1">
      <alignment vertical="center"/>
      <protection/>
    </xf>
    <xf numFmtId="3" fontId="26" fillId="7" borderId="33" xfId="0" applyNumberFormat="1" applyFont="1" applyFill="1" applyBorder="1" applyAlignment="1" applyProtection="1">
      <alignment vertical="center"/>
      <protection/>
    </xf>
    <xf numFmtId="0" fontId="0" fillId="7" borderId="21" xfId="0" applyFont="1" applyFill="1" applyBorder="1" applyAlignment="1">
      <alignment/>
    </xf>
    <xf numFmtId="3" fontId="26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>
      <alignment/>
    </xf>
    <xf numFmtId="10" fontId="26" fillId="0" borderId="0" xfId="50" applyNumberFormat="1" applyFont="1" applyFill="1" applyBorder="1" applyAlignment="1" applyProtection="1">
      <alignment horizontal="right" vertical="center"/>
      <protection/>
    </xf>
    <xf numFmtId="10" fontId="0" fillId="0" borderId="0" xfId="0" applyNumberFormat="1" applyAlignment="1">
      <alignment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čerpání příjmů 5-2005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ni&#269;ka%20k%2031.3.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K54"/>
  <sheetViews>
    <sheetView tabSelected="1" zoomScale="85" zoomScaleNormal="85" workbookViewId="0" topLeftCell="A1">
      <selection activeCell="L11" sqref="L11"/>
    </sheetView>
  </sheetViews>
  <sheetFormatPr defaultColWidth="9.140625" defaultRowHeight="12.75"/>
  <cols>
    <col min="1" max="1" width="2.421875" style="0" customWidth="1"/>
    <col min="2" max="2" width="7.140625" style="0" customWidth="1"/>
    <col min="3" max="3" width="8.00390625" style="0" customWidth="1"/>
    <col min="4" max="4" width="43.8515625" style="0" customWidth="1"/>
    <col min="5" max="7" width="11.7109375" style="0" customWidth="1"/>
    <col min="8" max="8" width="11.7109375" style="128" customWidth="1"/>
    <col min="9" max="9" width="11.7109375" style="0" customWidth="1"/>
  </cols>
  <sheetData>
    <row r="1" spans="5:9" ht="23.25" customHeight="1">
      <c r="E1" s="1" t="s">
        <v>0</v>
      </c>
      <c r="F1" s="1"/>
      <c r="G1" s="1"/>
      <c r="H1" s="1"/>
      <c r="I1" s="1"/>
    </row>
    <row r="2" spans="2:9" ht="18">
      <c r="B2" s="2" t="s">
        <v>1</v>
      </c>
      <c r="C2" s="2"/>
      <c r="D2" s="2"/>
      <c r="E2" s="2"/>
      <c r="F2" s="2"/>
      <c r="G2" s="2"/>
      <c r="H2" s="3"/>
      <c r="I2" s="4"/>
    </row>
    <row r="3" spans="2:11" ht="18.75" thickBot="1">
      <c r="B3" s="5" t="s">
        <v>2</v>
      </c>
      <c r="C3" s="6"/>
      <c r="D3" s="6"/>
      <c r="E3" s="6"/>
      <c r="F3" s="7"/>
      <c r="G3" s="8"/>
      <c r="H3" s="9"/>
      <c r="I3" s="9" t="s">
        <v>3</v>
      </c>
      <c r="J3" s="10"/>
      <c r="K3" s="10"/>
    </row>
    <row r="4" spans="2:9" ht="12.75" customHeight="1">
      <c r="B4" s="11"/>
      <c r="C4" s="12"/>
      <c r="D4" s="13"/>
      <c r="E4" s="14" t="s">
        <v>4</v>
      </c>
      <c r="F4" s="15" t="s">
        <v>5</v>
      </c>
      <c r="G4" s="14" t="s">
        <v>6</v>
      </c>
      <c r="H4" s="16" t="s">
        <v>7</v>
      </c>
      <c r="I4" s="17" t="s">
        <v>8</v>
      </c>
    </row>
    <row r="5" spans="2:9" ht="15.75">
      <c r="B5" s="18"/>
      <c r="C5" s="19" t="s">
        <v>9</v>
      </c>
      <c r="D5" s="20"/>
      <c r="E5" s="21" t="s">
        <v>10</v>
      </c>
      <c r="F5" s="22" t="s">
        <v>10</v>
      </c>
      <c r="G5" s="21" t="s">
        <v>11</v>
      </c>
      <c r="H5" s="23" t="s">
        <v>12</v>
      </c>
      <c r="I5" s="24" t="s">
        <v>12</v>
      </c>
    </row>
    <row r="6" spans="2:9" ht="13.5" thickBot="1">
      <c r="B6" s="25"/>
      <c r="C6" s="26"/>
      <c r="D6" s="27"/>
      <c r="E6" s="28" t="s">
        <v>13</v>
      </c>
      <c r="F6" s="29" t="s">
        <v>13</v>
      </c>
      <c r="G6" s="28" t="s">
        <v>14</v>
      </c>
      <c r="H6" s="30">
        <v>100</v>
      </c>
      <c r="I6" s="31">
        <v>100</v>
      </c>
    </row>
    <row r="7" spans="1:8" ht="8.25" customHeight="1" thickBot="1">
      <c r="A7" s="10"/>
      <c r="B7" s="32"/>
      <c r="E7" s="33"/>
      <c r="F7" s="33"/>
      <c r="G7" s="33"/>
      <c r="H7" s="34"/>
    </row>
    <row r="8" spans="2:9" ht="12.75">
      <c r="B8" s="35"/>
      <c r="C8" s="36"/>
      <c r="D8" s="36"/>
      <c r="E8" s="37">
        <v>1</v>
      </c>
      <c r="F8" s="38">
        <v>2</v>
      </c>
      <c r="G8" s="37">
        <v>3</v>
      </c>
      <c r="H8" s="39">
        <v>4</v>
      </c>
      <c r="I8" s="40">
        <v>5</v>
      </c>
    </row>
    <row r="9" spans="2:9" ht="12.75">
      <c r="B9" s="41"/>
      <c r="C9" s="32"/>
      <c r="D9" s="42" t="s">
        <v>15</v>
      </c>
      <c r="E9" s="43">
        <v>26000</v>
      </c>
      <c r="F9" s="43">
        <v>26000</v>
      </c>
      <c r="G9" s="44">
        <v>20977</v>
      </c>
      <c r="H9" s="45">
        <f aca="true" t="shared" si="0" ref="H9:H21">G9/E9</f>
        <v>0.8068076923076923</v>
      </c>
      <c r="I9" s="46">
        <f aca="true" t="shared" si="1" ref="I9:I23">G9/F9</f>
        <v>0.8068076923076923</v>
      </c>
    </row>
    <row r="10" spans="2:9" ht="12.75">
      <c r="B10" s="41"/>
      <c r="C10" s="42"/>
      <c r="D10" s="32" t="s">
        <v>16</v>
      </c>
      <c r="E10" s="47">
        <v>30240</v>
      </c>
      <c r="F10" s="47">
        <v>20240</v>
      </c>
      <c r="G10" s="44">
        <v>18007</v>
      </c>
      <c r="H10" s="45">
        <f t="shared" si="0"/>
        <v>0.5954695767195767</v>
      </c>
      <c r="I10" s="46">
        <f t="shared" si="1"/>
        <v>0.8896739130434783</v>
      </c>
    </row>
    <row r="11" spans="2:9" ht="12.75">
      <c r="B11" s="41"/>
      <c r="C11" s="42"/>
      <c r="D11" s="42" t="s">
        <v>17</v>
      </c>
      <c r="E11" s="47">
        <v>4000</v>
      </c>
      <c r="F11" s="47">
        <v>4000</v>
      </c>
      <c r="G11" s="44">
        <v>1294</v>
      </c>
      <c r="H11" s="45">
        <f t="shared" si="0"/>
        <v>0.3235</v>
      </c>
      <c r="I11" s="46">
        <f t="shared" si="1"/>
        <v>0.3235</v>
      </c>
    </row>
    <row r="12" spans="2:9" ht="12.75">
      <c r="B12" s="41"/>
      <c r="C12" s="42"/>
      <c r="D12" s="42" t="s">
        <v>18</v>
      </c>
      <c r="E12" s="47">
        <v>4200</v>
      </c>
      <c r="F12" s="47">
        <v>4200</v>
      </c>
      <c r="G12" s="44">
        <v>2527</v>
      </c>
      <c r="H12" s="45">
        <f t="shared" si="0"/>
        <v>0.6016666666666667</v>
      </c>
      <c r="I12" s="46">
        <f t="shared" si="1"/>
        <v>0.6016666666666667</v>
      </c>
    </row>
    <row r="13" spans="2:9" ht="12.75">
      <c r="B13" s="41"/>
      <c r="C13" s="42"/>
      <c r="D13" s="42" t="s">
        <v>19</v>
      </c>
      <c r="E13" s="47">
        <v>1600</v>
      </c>
      <c r="F13" s="47">
        <v>1600</v>
      </c>
      <c r="G13" s="44">
        <v>1561</v>
      </c>
      <c r="H13" s="45">
        <f t="shared" si="0"/>
        <v>0.975625</v>
      </c>
      <c r="I13" s="46">
        <f t="shared" si="1"/>
        <v>0.975625</v>
      </c>
    </row>
    <row r="14" spans="2:9" ht="12.75">
      <c r="B14" s="41"/>
      <c r="C14" s="42"/>
      <c r="D14" s="42" t="s">
        <v>20</v>
      </c>
      <c r="E14" s="47">
        <v>10000</v>
      </c>
      <c r="F14" s="47">
        <v>11000</v>
      </c>
      <c r="G14" s="44">
        <v>10247</v>
      </c>
      <c r="H14" s="45">
        <f t="shared" si="0"/>
        <v>1.0247</v>
      </c>
      <c r="I14" s="46">
        <f t="shared" si="1"/>
        <v>0.9315454545454546</v>
      </c>
    </row>
    <row r="15" spans="1:9" ht="12.75">
      <c r="A15" s="48"/>
      <c r="B15" s="49" t="s">
        <v>21</v>
      </c>
      <c r="C15" s="50" t="s">
        <v>22</v>
      </c>
      <c r="D15" s="50"/>
      <c r="E15" s="51">
        <f>SUM(E9:E14)</f>
        <v>76040</v>
      </c>
      <c r="F15" s="51">
        <f>SUM(F9:F14)</f>
        <v>67040</v>
      </c>
      <c r="G15" s="51">
        <f>SUM(G9:G14)</f>
        <v>54613</v>
      </c>
      <c r="H15" s="52">
        <f t="shared" si="0"/>
        <v>0.7182140978432404</v>
      </c>
      <c r="I15" s="53">
        <f t="shared" si="1"/>
        <v>0.8146330548926014</v>
      </c>
    </row>
    <row r="16" spans="1:9" ht="12.75">
      <c r="A16" s="48"/>
      <c r="B16" s="41"/>
      <c r="C16" s="42"/>
      <c r="D16" s="54" t="s">
        <v>17</v>
      </c>
      <c r="E16" s="55">
        <v>380</v>
      </c>
      <c r="F16" s="56">
        <v>380</v>
      </c>
      <c r="G16" s="55">
        <v>336</v>
      </c>
      <c r="H16" s="57">
        <f t="shared" si="0"/>
        <v>0.8842105263157894</v>
      </c>
      <c r="I16" s="46">
        <f t="shared" si="1"/>
        <v>0.8842105263157894</v>
      </c>
    </row>
    <row r="17" spans="1:9" ht="12.75">
      <c r="A17" s="58"/>
      <c r="B17" s="59" t="s">
        <v>23</v>
      </c>
      <c r="C17" s="60" t="s">
        <v>24</v>
      </c>
      <c r="D17" s="61"/>
      <c r="E17" s="62">
        <f>SUM(E16)</f>
        <v>380</v>
      </c>
      <c r="F17" s="63">
        <f>SUM(F16)</f>
        <v>380</v>
      </c>
      <c r="G17" s="62">
        <f>SUM(G16)</f>
        <v>336</v>
      </c>
      <c r="H17" s="52">
        <f t="shared" si="0"/>
        <v>0.8842105263157894</v>
      </c>
      <c r="I17" s="53">
        <f t="shared" si="1"/>
        <v>0.8842105263157894</v>
      </c>
    </row>
    <row r="18" spans="1:9" ht="12.75">
      <c r="A18" s="58"/>
      <c r="B18" s="64"/>
      <c r="C18" s="65"/>
      <c r="D18" s="66" t="s">
        <v>17</v>
      </c>
      <c r="E18" s="55">
        <v>420</v>
      </c>
      <c r="F18" s="56">
        <v>420</v>
      </c>
      <c r="G18" s="55">
        <v>478</v>
      </c>
      <c r="H18" s="57">
        <f t="shared" si="0"/>
        <v>1.138095238095238</v>
      </c>
      <c r="I18" s="46">
        <f t="shared" si="1"/>
        <v>1.138095238095238</v>
      </c>
    </row>
    <row r="19" spans="1:9" ht="13.5" thickBot="1">
      <c r="A19" s="58"/>
      <c r="B19" s="59" t="s">
        <v>25</v>
      </c>
      <c r="C19" s="60" t="s">
        <v>26</v>
      </c>
      <c r="D19" s="60"/>
      <c r="E19" s="67">
        <f>SUM(E18)</f>
        <v>420</v>
      </c>
      <c r="F19" s="68">
        <f>SUM(F18)</f>
        <v>420</v>
      </c>
      <c r="G19" s="67">
        <f>SUM(G18)</f>
        <v>478</v>
      </c>
      <c r="H19" s="52">
        <f t="shared" si="0"/>
        <v>1.138095238095238</v>
      </c>
      <c r="I19" s="53">
        <f t="shared" si="1"/>
        <v>1.138095238095238</v>
      </c>
    </row>
    <row r="20" spans="1:9" ht="13.5" thickBot="1">
      <c r="A20" s="69"/>
      <c r="B20" s="70"/>
      <c r="C20" s="71" t="s">
        <v>27</v>
      </c>
      <c r="D20" s="72"/>
      <c r="E20" s="73">
        <f>E15+E17+E19</f>
        <v>76840</v>
      </c>
      <c r="F20" s="73">
        <f>F15+F17+F19</f>
        <v>67840</v>
      </c>
      <c r="G20" s="73">
        <f>G15+G17+G19</f>
        <v>55427</v>
      </c>
      <c r="H20" s="74">
        <f t="shared" si="0"/>
        <v>0.7213300364393544</v>
      </c>
      <c r="I20" s="75">
        <f t="shared" si="1"/>
        <v>0.8170253537735849</v>
      </c>
    </row>
    <row r="21" spans="1:9" ht="12.75">
      <c r="A21" s="69"/>
      <c r="B21" s="76"/>
      <c r="C21" s="77"/>
      <c r="D21" s="78" t="s">
        <v>28</v>
      </c>
      <c r="E21" s="79">
        <v>24</v>
      </c>
      <c r="F21" s="80">
        <v>315</v>
      </c>
      <c r="G21" s="79">
        <v>319</v>
      </c>
      <c r="H21" s="57">
        <f t="shared" si="0"/>
        <v>13.291666666666666</v>
      </c>
      <c r="I21" s="46">
        <f t="shared" si="1"/>
        <v>1.0126984126984127</v>
      </c>
    </row>
    <row r="22" spans="1:9" ht="12.75">
      <c r="A22" s="69"/>
      <c r="B22" s="76"/>
      <c r="C22" s="77"/>
      <c r="D22" s="78" t="s">
        <v>29</v>
      </c>
      <c r="E22" s="79">
        <v>0</v>
      </c>
      <c r="F22" s="80">
        <v>4</v>
      </c>
      <c r="G22" s="79">
        <v>22</v>
      </c>
      <c r="H22" s="57">
        <v>0</v>
      </c>
      <c r="I22" s="46">
        <f t="shared" si="1"/>
        <v>5.5</v>
      </c>
    </row>
    <row r="23" spans="1:9" ht="12.75">
      <c r="A23" s="69"/>
      <c r="B23" s="59" t="s">
        <v>30</v>
      </c>
      <c r="C23" s="60" t="s">
        <v>31</v>
      </c>
      <c r="D23" s="60"/>
      <c r="E23" s="81">
        <f>SUM(E21:E22)</f>
        <v>24</v>
      </c>
      <c r="F23" s="81">
        <f>SUM(F21:F22)</f>
        <v>319</v>
      </c>
      <c r="G23" s="81">
        <f>SUM(G21:G22)</f>
        <v>341</v>
      </c>
      <c r="H23" s="52">
        <f>G23/E23</f>
        <v>14.208333333333334</v>
      </c>
      <c r="I23" s="53">
        <f t="shared" si="1"/>
        <v>1.0689655172413792</v>
      </c>
    </row>
    <row r="24" spans="2:9" ht="12.75">
      <c r="B24" s="82"/>
      <c r="C24" s="83"/>
      <c r="D24" s="78" t="s">
        <v>32</v>
      </c>
      <c r="E24" s="79">
        <v>0</v>
      </c>
      <c r="F24" s="80">
        <v>0</v>
      </c>
      <c r="G24" s="79">
        <v>0</v>
      </c>
      <c r="H24" s="57">
        <v>0</v>
      </c>
      <c r="I24" s="46">
        <v>0</v>
      </c>
    </row>
    <row r="25" spans="2:9" ht="12.75">
      <c r="B25" s="82"/>
      <c r="C25" s="83"/>
      <c r="D25" s="78" t="s">
        <v>33</v>
      </c>
      <c r="E25" s="79">
        <v>3905</v>
      </c>
      <c r="F25" s="80">
        <v>3936</v>
      </c>
      <c r="G25" s="79">
        <v>3563</v>
      </c>
      <c r="H25" s="57">
        <f>G25/E25</f>
        <v>0.9124199743918053</v>
      </c>
      <c r="I25" s="46">
        <f>G25/F25</f>
        <v>0.9052337398373984</v>
      </c>
    </row>
    <row r="26" spans="2:9" ht="12.75">
      <c r="B26" s="59" t="s">
        <v>34</v>
      </c>
      <c r="C26" s="60" t="s">
        <v>35</v>
      </c>
      <c r="D26" s="60"/>
      <c r="E26" s="62">
        <f>SUM(E24:E25)</f>
        <v>3905</v>
      </c>
      <c r="F26" s="63">
        <f>SUM(F24:F25)</f>
        <v>3936</v>
      </c>
      <c r="G26" s="62">
        <f>SUM(G24:G25)</f>
        <v>3563</v>
      </c>
      <c r="H26" s="52">
        <f>G26/E26</f>
        <v>0.9124199743918053</v>
      </c>
      <c r="I26" s="53">
        <f>G26/F26</f>
        <v>0.9052337398373984</v>
      </c>
    </row>
    <row r="27" spans="2:9" s="48" customFormat="1" ht="12.75">
      <c r="B27" s="84"/>
      <c r="C27" s="85"/>
      <c r="D27" s="86" t="s">
        <v>36</v>
      </c>
      <c r="E27" s="87">
        <v>0</v>
      </c>
      <c r="F27" s="88">
        <v>0</v>
      </c>
      <c r="G27" s="87">
        <v>2</v>
      </c>
      <c r="H27" s="89">
        <v>0</v>
      </c>
      <c r="I27" s="90">
        <v>0</v>
      </c>
    </row>
    <row r="28" spans="2:9" s="48" customFormat="1" ht="12.75">
      <c r="B28" s="64"/>
      <c r="C28" s="65"/>
      <c r="D28" s="91" t="s">
        <v>37</v>
      </c>
      <c r="E28" s="55">
        <v>80</v>
      </c>
      <c r="F28" s="56">
        <v>471</v>
      </c>
      <c r="G28" s="55">
        <v>505</v>
      </c>
      <c r="H28" s="57">
        <f>G28/E28</f>
        <v>6.3125</v>
      </c>
      <c r="I28" s="46">
        <f>G28/F28</f>
        <v>1.0721868365180467</v>
      </c>
    </row>
    <row r="29" spans="2:9" s="48" customFormat="1" ht="12.75">
      <c r="B29" s="64"/>
      <c r="C29" s="65"/>
      <c r="D29" s="91" t="s">
        <v>38</v>
      </c>
      <c r="E29" s="55">
        <v>0</v>
      </c>
      <c r="F29" s="56">
        <v>0</v>
      </c>
      <c r="G29" s="55">
        <v>50</v>
      </c>
      <c r="H29" s="57">
        <v>0</v>
      </c>
      <c r="I29" s="46">
        <v>0</v>
      </c>
    </row>
    <row r="30" spans="2:9" ht="12.75">
      <c r="B30" s="59" t="s">
        <v>23</v>
      </c>
      <c r="C30" s="60" t="s">
        <v>24</v>
      </c>
      <c r="D30" s="60"/>
      <c r="E30" s="62">
        <f>SUM(E27:E29)</f>
        <v>80</v>
      </c>
      <c r="F30" s="63">
        <f>SUM(F27:F29)</f>
        <v>471</v>
      </c>
      <c r="G30" s="62">
        <f>SUM(G27:G29)</f>
        <v>557</v>
      </c>
      <c r="H30" s="52">
        <f>G30/E30</f>
        <v>6.9625</v>
      </c>
      <c r="I30" s="53">
        <f>G30/F30</f>
        <v>1.1825902335456475</v>
      </c>
    </row>
    <row r="31" spans="2:9" ht="12.75">
      <c r="B31" s="84"/>
      <c r="C31" s="85"/>
      <c r="D31" s="86" t="s">
        <v>39</v>
      </c>
      <c r="E31" s="87">
        <v>2000</v>
      </c>
      <c r="F31" s="88">
        <v>2146</v>
      </c>
      <c r="G31" s="87">
        <v>4251</v>
      </c>
      <c r="H31" s="89">
        <f>G31/E31</f>
        <v>2.1255</v>
      </c>
      <c r="I31" s="92">
        <f>G31/F31</f>
        <v>1.9808946877912395</v>
      </c>
    </row>
    <row r="32" spans="2:9" ht="12.75">
      <c r="B32" s="64"/>
      <c r="C32" s="65"/>
      <c r="D32" s="91" t="s">
        <v>40</v>
      </c>
      <c r="E32" s="55">
        <v>0</v>
      </c>
      <c r="F32" s="56">
        <v>86</v>
      </c>
      <c r="G32" s="55">
        <v>842</v>
      </c>
      <c r="H32" s="57">
        <v>0</v>
      </c>
      <c r="I32" s="46">
        <f>G32/F32</f>
        <v>9.790697674418604</v>
      </c>
    </row>
    <row r="33" spans="1:9" ht="12.75">
      <c r="A33" s="69"/>
      <c r="B33" s="93" t="s">
        <v>41</v>
      </c>
      <c r="C33" s="94" t="s">
        <v>42</v>
      </c>
      <c r="D33" s="94"/>
      <c r="E33" s="67">
        <f>SUM(E31)</f>
        <v>2000</v>
      </c>
      <c r="F33" s="62">
        <f>SUM(F31:F32)</f>
        <v>2232</v>
      </c>
      <c r="G33" s="68">
        <f>SUM(G31:G32)</f>
        <v>5093</v>
      </c>
      <c r="H33" s="52">
        <f>G33/E33</f>
        <v>2.5465</v>
      </c>
      <c r="I33" s="53">
        <f>G33/F33</f>
        <v>2.2818100358422937</v>
      </c>
    </row>
    <row r="34" spans="1:9" ht="12.75">
      <c r="A34" s="69"/>
      <c r="B34" s="95"/>
      <c r="C34" s="96"/>
      <c r="D34" s="97" t="s">
        <v>43</v>
      </c>
      <c r="E34" s="98">
        <v>1000</v>
      </c>
      <c r="F34" s="99">
        <v>1032</v>
      </c>
      <c r="G34" s="98">
        <v>1424</v>
      </c>
      <c r="H34" s="57">
        <f>G34/E34</f>
        <v>1.424</v>
      </c>
      <c r="I34" s="46">
        <f>G34/F34</f>
        <v>1.37984496124031</v>
      </c>
    </row>
    <row r="35" spans="1:9" ht="12.75">
      <c r="A35" s="69"/>
      <c r="B35" s="82"/>
      <c r="C35" s="83"/>
      <c r="D35" s="78" t="s">
        <v>44</v>
      </c>
      <c r="E35" s="79">
        <v>0</v>
      </c>
      <c r="F35" s="80">
        <v>0</v>
      </c>
      <c r="G35" s="79">
        <v>0</v>
      </c>
      <c r="H35" s="57">
        <v>0</v>
      </c>
      <c r="I35" s="46">
        <v>0</v>
      </c>
    </row>
    <row r="36" spans="1:9" ht="12.75">
      <c r="A36" s="69"/>
      <c r="B36" s="82"/>
      <c r="C36" s="83"/>
      <c r="D36" s="78" t="s">
        <v>45</v>
      </c>
      <c r="E36" s="79">
        <v>9700</v>
      </c>
      <c r="F36" s="80">
        <v>9700</v>
      </c>
      <c r="G36" s="79">
        <v>13104</v>
      </c>
      <c r="H36" s="57">
        <f aca="true" t="shared" si="2" ref="H36:H53">G36/E36</f>
        <v>1.3509278350515463</v>
      </c>
      <c r="I36" s="46">
        <f aca="true" t="shared" si="3" ref="I36:I53">G36/F36</f>
        <v>1.3509278350515463</v>
      </c>
    </row>
    <row r="37" spans="1:9" ht="12.75">
      <c r="A37" s="69"/>
      <c r="B37" s="59" t="s">
        <v>46</v>
      </c>
      <c r="C37" s="60" t="s">
        <v>47</v>
      </c>
      <c r="D37" s="60"/>
      <c r="E37" s="62">
        <f>SUM(E34:E36)</f>
        <v>10700</v>
      </c>
      <c r="F37" s="63">
        <f>SUM(F34:F36)</f>
        <v>10732</v>
      </c>
      <c r="G37" s="62">
        <f>SUM(G34:G36)</f>
        <v>14528</v>
      </c>
      <c r="H37" s="52">
        <f t="shared" si="2"/>
        <v>1.3577570093457945</v>
      </c>
      <c r="I37" s="53">
        <f t="shared" si="3"/>
        <v>1.3537085352217666</v>
      </c>
    </row>
    <row r="38" spans="2:9" ht="12.75">
      <c r="B38" s="59" t="s">
        <v>25</v>
      </c>
      <c r="C38" s="60" t="s">
        <v>26</v>
      </c>
      <c r="D38" s="60"/>
      <c r="E38" s="100">
        <v>500</v>
      </c>
      <c r="F38" s="101">
        <v>507</v>
      </c>
      <c r="G38" s="100">
        <v>589</v>
      </c>
      <c r="H38" s="102">
        <f t="shared" si="2"/>
        <v>1.178</v>
      </c>
      <c r="I38" s="103">
        <f t="shared" si="3"/>
        <v>1.1617357001972386</v>
      </c>
    </row>
    <row r="39" spans="2:9" ht="12.75">
      <c r="B39" s="104"/>
      <c r="C39" s="66"/>
      <c r="D39" s="66" t="s">
        <v>48</v>
      </c>
      <c r="E39" s="87">
        <v>2713</v>
      </c>
      <c r="F39" s="88">
        <v>3908</v>
      </c>
      <c r="G39" s="87">
        <v>6450</v>
      </c>
      <c r="H39" s="57">
        <f t="shared" si="2"/>
        <v>2.377441946185035</v>
      </c>
      <c r="I39" s="46">
        <f t="shared" si="3"/>
        <v>1.650460593654043</v>
      </c>
    </row>
    <row r="40" spans="2:9" ht="12.75">
      <c r="B40" s="104"/>
      <c r="C40" s="66"/>
      <c r="D40" s="66" t="s">
        <v>49</v>
      </c>
      <c r="E40" s="55">
        <v>829</v>
      </c>
      <c r="F40" s="56">
        <v>829</v>
      </c>
      <c r="G40" s="55">
        <v>829</v>
      </c>
      <c r="H40" s="57">
        <f t="shared" si="2"/>
        <v>1</v>
      </c>
      <c r="I40" s="46">
        <f t="shared" si="3"/>
        <v>1</v>
      </c>
    </row>
    <row r="41" spans="2:9" ht="13.5" thickBot="1">
      <c r="B41" s="59" t="s">
        <v>21</v>
      </c>
      <c r="C41" s="60" t="s">
        <v>22</v>
      </c>
      <c r="D41" s="60"/>
      <c r="E41" s="62">
        <f>SUM(E39:E40)</f>
        <v>3542</v>
      </c>
      <c r="F41" s="63">
        <f>SUM(F39:F40)</f>
        <v>4737</v>
      </c>
      <c r="G41" s="62">
        <f>SUM(G39:G40)</f>
        <v>7279</v>
      </c>
      <c r="H41" s="52">
        <f t="shared" si="2"/>
        <v>2.0550536420101637</v>
      </c>
      <c r="I41" s="53">
        <f t="shared" si="3"/>
        <v>1.5366265568925481</v>
      </c>
    </row>
    <row r="42" spans="1:9" ht="13.5" thickBot="1">
      <c r="A42" s="69"/>
      <c r="B42" s="105"/>
      <c r="C42" s="106" t="s">
        <v>50</v>
      </c>
      <c r="D42" s="107"/>
      <c r="E42" s="108">
        <f>E23+E26+E30+E33+E37+E38+E41</f>
        <v>20751</v>
      </c>
      <c r="F42" s="108">
        <f>F23+F26+F30+F33+F37+F38+F41</f>
        <v>22934</v>
      </c>
      <c r="G42" s="108">
        <f>G23+G26+G30+G33+G37+G38+G41</f>
        <v>31950</v>
      </c>
      <c r="H42" s="74">
        <f t="shared" si="2"/>
        <v>1.539684834465809</v>
      </c>
      <c r="I42" s="75">
        <f t="shared" si="3"/>
        <v>1.393128106741083</v>
      </c>
    </row>
    <row r="43" spans="1:9" ht="12.75">
      <c r="A43" s="69"/>
      <c r="B43" s="109"/>
      <c r="C43" s="83"/>
      <c r="D43" s="110" t="s">
        <v>51</v>
      </c>
      <c r="E43" s="111">
        <v>7000</v>
      </c>
      <c r="F43" s="112">
        <v>7000</v>
      </c>
      <c r="G43" s="113">
        <v>11723</v>
      </c>
      <c r="H43" s="57">
        <f t="shared" si="2"/>
        <v>1.6747142857142858</v>
      </c>
      <c r="I43" s="46">
        <f t="shared" si="3"/>
        <v>1.6747142857142858</v>
      </c>
    </row>
    <row r="44" spans="1:9" ht="12.75">
      <c r="A44" s="114"/>
      <c r="B44" s="82"/>
      <c r="C44" s="83"/>
      <c r="D44" s="110" t="s">
        <v>52</v>
      </c>
      <c r="E44" s="113">
        <v>1000</v>
      </c>
      <c r="F44" s="115">
        <v>1000</v>
      </c>
      <c r="G44" s="113">
        <v>0</v>
      </c>
      <c r="H44" s="57">
        <f t="shared" si="2"/>
        <v>0</v>
      </c>
      <c r="I44" s="46">
        <f t="shared" si="3"/>
        <v>0</v>
      </c>
    </row>
    <row r="45" spans="1:9" ht="12.75">
      <c r="A45" s="114"/>
      <c r="B45" s="82"/>
      <c r="C45" s="83"/>
      <c r="D45" s="110" t="s">
        <v>53</v>
      </c>
      <c r="E45" s="113">
        <v>8000</v>
      </c>
      <c r="F45" s="115">
        <v>8000</v>
      </c>
      <c r="G45" s="113">
        <v>5123</v>
      </c>
      <c r="H45" s="57">
        <f t="shared" si="2"/>
        <v>0.640375</v>
      </c>
      <c r="I45" s="46">
        <f t="shared" si="3"/>
        <v>0.640375</v>
      </c>
    </row>
    <row r="46" spans="1:9" ht="13.5" thickBot="1">
      <c r="A46" s="69"/>
      <c r="B46" s="59" t="s">
        <v>46</v>
      </c>
      <c r="C46" s="60" t="s">
        <v>47</v>
      </c>
      <c r="D46" s="60"/>
      <c r="E46" s="62">
        <f>SUM(E43:E45)</f>
        <v>16000</v>
      </c>
      <c r="F46" s="63">
        <f>SUM(F43:F45)</f>
        <v>16000</v>
      </c>
      <c r="G46" s="62">
        <f>SUM(G43:G45)</f>
        <v>16846</v>
      </c>
      <c r="H46" s="52">
        <f t="shared" si="2"/>
        <v>1.052875</v>
      </c>
      <c r="I46" s="53">
        <f t="shared" si="3"/>
        <v>1.052875</v>
      </c>
    </row>
    <row r="47" spans="2:9" ht="13.5" thickBot="1">
      <c r="B47" s="105"/>
      <c r="C47" s="106" t="s">
        <v>54</v>
      </c>
      <c r="D47" s="107"/>
      <c r="E47" s="108">
        <f>E46</f>
        <v>16000</v>
      </c>
      <c r="F47" s="108">
        <f>F46</f>
        <v>16000</v>
      </c>
      <c r="G47" s="108">
        <f>G46</f>
        <v>16846</v>
      </c>
      <c r="H47" s="74">
        <f t="shared" si="2"/>
        <v>1.052875</v>
      </c>
      <c r="I47" s="75">
        <f t="shared" si="3"/>
        <v>1.052875</v>
      </c>
    </row>
    <row r="48" spans="2:9" ht="13.5" thickBot="1">
      <c r="B48" s="116" t="s">
        <v>55</v>
      </c>
      <c r="C48" s="117"/>
      <c r="D48" s="117"/>
      <c r="E48" s="118">
        <f>E20+E42+E47</f>
        <v>113591</v>
      </c>
      <c r="F48" s="118">
        <f>F20+F42+F47</f>
        <v>106774</v>
      </c>
      <c r="G48" s="118">
        <f>G20+G42+G47</f>
        <v>104223</v>
      </c>
      <c r="H48" s="119">
        <f t="shared" si="2"/>
        <v>0.9175286774480372</v>
      </c>
      <c r="I48" s="120">
        <f t="shared" si="3"/>
        <v>0.9761084159064941</v>
      </c>
    </row>
    <row r="49" spans="1:9" ht="13.5" thickBot="1">
      <c r="A49" s="69"/>
      <c r="B49" s="105"/>
      <c r="C49" s="106" t="s">
        <v>56</v>
      </c>
      <c r="D49" s="121"/>
      <c r="E49" s="122">
        <v>55000</v>
      </c>
      <c r="F49" s="106">
        <v>60000</v>
      </c>
      <c r="G49" s="108">
        <v>60000</v>
      </c>
      <c r="H49" s="74">
        <f t="shared" si="2"/>
        <v>1.0909090909090908</v>
      </c>
      <c r="I49" s="75">
        <f t="shared" si="3"/>
        <v>1</v>
      </c>
    </row>
    <row r="50" spans="2:9" ht="13.5" customHeight="1" thickBot="1">
      <c r="B50" s="105"/>
      <c r="C50" s="106" t="s">
        <v>57</v>
      </c>
      <c r="D50" s="107"/>
      <c r="E50" s="108">
        <v>112813</v>
      </c>
      <c r="F50" s="106">
        <v>254378</v>
      </c>
      <c r="G50" s="108">
        <v>254345</v>
      </c>
      <c r="H50" s="74">
        <f t="shared" si="2"/>
        <v>2.254571724889862</v>
      </c>
      <c r="I50" s="75">
        <f t="shared" si="3"/>
        <v>0.9998702718002342</v>
      </c>
    </row>
    <row r="51" spans="2:9" ht="13.5" thickBot="1">
      <c r="B51" s="123" t="s">
        <v>58</v>
      </c>
      <c r="C51" s="124"/>
      <c r="D51" s="124"/>
      <c r="E51" s="118">
        <f>E48+E49+E50</f>
        <v>281404</v>
      </c>
      <c r="F51" s="118">
        <f>F48+F49+F50</f>
        <v>421152</v>
      </c>
      <c r="G51" s="118">
        <f>G48+G49+G50</f>
        <v>418568</v>
      </c>
      <c r="H51" s="119">
        <f t="shared" si="2"/>
        <v>1.4874273286804736</v>
      </c>
      <c r="I51" s="120">
        <f t="shared" si="3"/>
        <v>0.9938644479902743</v>
      </c>
    </row>
    <row r="52" spans="2:9" ht="13.5" thickBot="1">
      <c r="B52" s="105"/>
      <c r="C52" s="106" t="s">
        <v>59</v>
      </c>
      <c r="D52" s="107"/>
      <c r="E52" s="108">
        <v>104940</v>
      </c>
      <c r="F52" s="106">
        <v>46595</v>
      </c>
      <c r="G52" s="108">
        <v>18288</v>
      </c>
      <c r="H52" s="74">
        <f t="shared" si="2"/>
        <v>0.17427101200686107</v>
      </c>
      <c r="I52" s="75">
        <f t="shared" si="3"/>
        <v>0.3924884644275137</v>
      </c>
    </row>
    <row r="53" spans="2:9" ht="13.5" thickBot="1">
      <c r="B53" s="123" t="s">
        <v>60</v>
      </c>
      <c r="C53" s="124"/>
      <c r="D53" s="124"/>
      <c r="E53" s="118">
        <f>SUM(E51:E52)</f>
        <v>386344</v>
      </c>
      <c r="F53" s="118">
        <f>SUM(F51:F52)</f>
        <v>467747</v>
      </c>
      <c r="G53" s="118">
        <f>SUM(G51:G52)</f>
        <v>436856</v>
      </c>
      <c r="H53" s="119">
        <f t="shared" si="2"/>
        <v>1.1307435860269603</v>
      </c>
      <c r="I53" s="120">
        <f t="shared" si="3"/>
        <v>0.9339578874904596</v>
      </c>
    </row>
    <row r="54" spans="1:9" ht="12.75">
      <c r="A54" s="48"/>
      <c r="B54" s="125"/>
      <c r="C54" s="126"/>
      <c r="D54" s="126"/>
      <c r="E54" s="125"/>
      <c r="F54" s="125"/>
      <c r="G54" s="125"/>
      <c r="H54" s="127"/>
      <c r="I54" s="48"/>
    </row>
  </sheetData>
  <mergeCells count="2">
    <mergeCell ref="B3:E3"/>
    <mergeCell ref="E1:I1"/>
  </mergeCells>
  <printOptions/>
  <pageMargins left="0.4" right="0.17" top="0.63" bottom="1" header="0.36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UMOBMOAP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mop57</dc:creator>
  <cp:keywords/>
  <dc:description/>
  <cp:lastModifiedBy>mop57</cp:lastModifiedBy>
  <dcterms:created xsi:type="dcterms:W3CDTF">2012-06-11T06:07:21Z</dcterms:created>
  <dcterms:modified xsi:type="dcterms:W3CDTF">2012-06-11T06:08:34Z</dcterms:modified>
  <cp:category/>
  <cp:version/>
  <cp:contentType/>
  <cp:contentStatus/>
</cp:coreProperties>
</file>