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43" sheetId="1" r:id="rId1"/>
  </sheets>
  <definedNames>
    <definedName name="_xlnm.Print_Titles" localSheetId="0">'BARXL543'!$1:$6</definedName>
  </definedNames>
  <calcPr fullCalcOnLoad="1"/>
</workbook>
</file>

<file path=xl/sharedStrings.xml><?xml version="1.0" encoding="utf-8"?>
<sst xmlns="http://schemas.openxmlformats.org/spreadsheetml/2006/main" count="128" uniqueCount="99">
  <si>
    <t>OdPa</t>
  </si>
  <si>
    <t>ORJ</t>
  </si>
  <si>
    <t>Běžné</t>
  </si>
  <si>
    <t>Platy, odvody</t>
  </si>
  <si>
    <t>Ost. neinv. transfery obyvatelstvu</t>
  </si>
  <si>
    <t>Průmyslová a ostatní odvětví hospodářství</t>
  </si>
  <si>
    <t>2212</t>
  </si>
  <si>
    <t>Silnice</t>
  </si>
  <si>
    <t>2010</t>
  </si>
  <si>
    <t>2020</t>
  </si>
  <si>
    <t>2219</t>
  </si>
  <si>
    <t>Ostatní záležitosti pozemních komunikací</t>
  </si>
  <si>
    <t>Služby pro obyvatelstvo</t>
  </si>
  <si>
    <t>3111</t>
  </si>
  <si>
    <t>Předškolní zařízení</t>
  </si>
  <si>
    <t>1010</t>
  </si>
  <si>
    <t>1050</t>
  </si>
  <si>
    <t>3113</t>
  </si>
  <si>
    <t>Základní školy</t>
  </si>
  <si>
    <t>3119</t>
  </si>
  <si>
    <t>Ostatní záležitosti předšk.výchovy a zákl.vzdělání</t>
  </si>
  <si>
    <t>3141</t>
  </si>
  <si>
    <t>Školní stravování při předšk.a zákl.vzdělávání</t>
  </si>
  <si>
    <t>3319</t>
  </si>
  <si>
    <t>Ostatní záležitosti kultury</t>
  </si>
  <si>
    <t>1040</t>
  </si>
  <si>
    <t>1060</t>
  </si>
  <si>
    <t>3349</t>
  </si>
  <si>
    <t>Ostatní záležitosti sdělovacích prostředků</t>
  </si>
  <si>
    <t>7010</t>
  </si>
  <si>
    <t>3399</t>
  </si>
  <si>
    <t>Ostatní záležitosti kultury,církví a sděl.prostř.</t>
  </si>
  <si>
    <t>1220</t>
  </si>
  <si>
    <t>1230</t>
  </si>
  <si>
    <t>3419</t>
  </si>
  <si>
    <t>Ostatní tělovýchovná činnost</t>
  </si>
  <si>
    <t>3612</t>
  </si>
  <si>
    <t>Bytové hospodářství</t>
  </si>
  <si>
    <t>3010</t>
  </si>
  <si>
    <t>3020</t>
  </si>
  <si>
    <t>5020</t>
  </si>
  <si>
    <t>8040</t>
  </si>
  <si>
    <t>3613</t>
  </si>
  <si>
    <t>Nebytové hospodářství</t>
  </si>
  <si>
    <t>3632</t>
  </si>
  <si>
    <t>Pohřebnictví</t>
  </si>
  <si>
    <t>4010</t>
  </si>
  <si>
    <t>3635</t>
  </si>
  <si>
    <t>Územní plánování</t>
  </si>
  <si>
    <t>3639</t>
  </si>
  <si>
    <t>Komunální služby a územní rozvoj j.n.</t>
  </si>
  <si>
    <t>9010</t>
  </si>
  <si>
    <t>3745</t>
  </si>
  <si>
    <t>Péče o vzhled obcí a veřejnou zeleň</t>
  </si>
  <si>
    <t>Sociální věci a politika zaměstnanosti</t>
  </si>
  <si>
    <t>4329</t>
  </si>
  <si>
    <t>Ostatní sociální péče a pomoc dětem a mládeži</t>
  </si>
  <si>
    <t>1120</t>
  </si>
  <si>
    <t>4379</t>
  </si>
  <si>
    <t>Ostatní služby a činnosti v oblasti soc. prevence</t>
  </si>
  <si>
    <t>Bezpečnost státu a právní ochrana</t>
  </si>
  <si>
    <t>5212</t>
  </si>
  <si>
    <t>Ochrana obyvatelstva</t>
  </si>
  <si>
    <t>2030</t>
  </si>
  <si>
    <t>Všeobecná veřejná správa a služby</t>
  </si>
  <si>
    <t>6112</t>
  </si>
  <si>
    <t>Zastupitelstva obcí</t>
  </si>
  <si>
    <t>8030</t>
  </si>
  <si>
    <t>6171</t>
  </si>
  <si>
    <t>Činnost místní správy</t>
  </si>
  <si>
    <t>1240</t>
  </si>
  <si>
    <t>6310</t>
  </si>
  <si>
    <t>Obecné příjmy a výdaje z finančních operací</t>
  </si>
  <si>
    <t>Ostatní činnosti j.n.</t>
  </si>
  <si>
    <t>Běžné výdaje CELKEM</t>
  </si>
  <si>
    <t>tabulka č. 4</t>
  </si>
  <si>
    <t>Neinv.transf. PO zřízeným Mob</t>
  </si>
  <si>
    <t>v tom:</t>
  </si>
  <si>
    <t>Sociální dávky</t>
  </si>
  <si>
    <t>Činnost registrovaných církví a nábožen.spol.</t>
  </si>
  <si>
    <t>Příspěvek na živobytí</t>
  </si>
  <si>
    <t>Doplatek na bydlení</t>
  </si>
  <si>
    <t>Mimořádná okamžitá pomoc</t>
  </si>
  <si>
    <t>Ostatní dávky sociální pomoci</t>
  </si>
  <si>
    <t>Příspěvek na zvláštní pomůcky</t>
  </si>
  <si>
    <t>Příspěvek na úpravu a provoz bezbariérového bytu</t>
  </si>
  <si>
    <t>Osobní asist.,peč.služba a podpora sam.bydlení</t>
  </si>
  <si>
    <t>Ostatní služby a činnosti v oblasti sociální péče</t>
  </si>
  <si>
    <t>Finanční vypořádání minulých let</t>
  </si>
  <si>
    <t>Volby do Evropského parlamentu</t>
  </si>
  <si>
    <t>Ost.soc.péče a pomoc ostatním skup.obyvatelstva</t>
  </si>
  <si>
    <t>Volby do Parlamentu ČR</t>
  </si>
  <si>
    <t>Ostatní finanční operace</t>
  </si>
  <si>
    <t xml:space="preserve"> Plnění rozpočtu běžných výdajů dle jednotlivých oddílů a paragrafů k 31. 12. 2009 (v tis. Kč)</t>
  </si>
  <si>
    <t>Skutečnost k 31. 12. 2009 běžné výdaje celkem</t>
  </si>
  <si>
    <t>Bezpečnost a veřejný pořádek</t>
  </si>
  <si>
    <t>Ost. neinv. transfery a půjčky</t>
  </si>
  <si>
    <t>Zachování a obnova kulturních památek</t>
  </si>
  <si>
    <t>Název oddíl, paragraf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</si>
</sst>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wrapText="1"/>
    </xf>
    <xf numFmtId="3" fontId="8" fillId="2" borderId="6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9" fillId="3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center" wrapText="1"/>
    </xf>
    <xf numFmtId="3" fontId="8" fillId="2" borderId="9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8" fillId="2" borderId="9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0" fontId="6" fillId="3" borderId="16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11" xfId="0" applyNumberFormat="1" applyFont="1" applyFill="1" applyBorder="1" applyAlignment="1">
      <alignment horizontal="right"/>
    </xf>
    <xf numFmtId="0" fontId="6" fillId="3" borderId="7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3" borderId="25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right"/>
    </xf>
    <xf numFmtId="0" fontId="6" fillId="3" borderId="14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8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6" fillId="0" borderId="36" xfId="0" applyNumberFormat="1" applyFont="1" applyBorder="1" applyAlignment="1">
      <alignment horizontal="right" vertical="center"/>
    </xf>
    <xf numFmtId="0" fontId="9" fillId="3" borderId="37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4" borderId="0" xfId="0" applyFont="1" applyFill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J91"/>
  <sheetViews>
    <sheetView tabSelected="1" view="pageBreakPreview" zoomScale="90" zoomScaleNormal="90" zoomScaleSheetLayoutView="90" workbookViewId="0" topLeftCell="A1">
      <selection activeCell="B8" sqref="B8:B10"/>
    </sheetView>
  </sheetViews>
  <sheetFormatPr defaultColWidth="9.00390625" defaultRowHeight="12.75"/>
  <cols>
    <col min="1" max="1" width="6.00390625" style="0" customWidth="1"/>
    <col min="2" max="2" width="39.375" style="1" bestFit="1" customWidth="1"/>
    <col min="3" max="3" width="4.875" style="1" bestFit="1" customWidth="1"/>
    <col min="4" max="4" width="13.25390625" style="2" customWidth="1"/>
    <col min="5" max="9" width="13.75390625" style="2" customWidth="1"/>
    <col min="10" max="10" width="13.375" style="2" customWidth="1"/>
  </cols>
  <sheetData>
    <row r="1" ht="0.75" customHeight="1"/>
    <row r="2" spans="1:10" ht="15.75">
      <c r="A2" s="99" t="s">
        <v>93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8" customHeight="1" thickBot="1">
      <c r="A3" s="6"/>
      <c r="B3" s="6"/>
      <c r="C3" s="6"/>
      <c r="D3" s="6"/>
      <c r="E3" s="6"/>
      <c r="F3" s="6"/>
      <c r="G3" s="6"/>
      <c r="H3" s="111" t="s">
        <v>75</v>
      </c>
      <c r="I3" s="111"/>
      <c r="J3" s="111"/>
    </row>
    <row r="4" spans="1:10" ht="12.75">
      <c r="A4" s="100" t="s">
        <v>0</v>
      </c>
      <c r="B4" s="103" t="s">
        <v>98</v>
      </c>
      <c r="C4" s="103" t="s">
        <v>1</v>
      </c>
      <c r="D4" s="108" t="s">
        <v>94</v>
      </c>
      <c r="E4" s="112" t="s">
        <v>77</v>
      </c>
      <c r="F4" s="113"/>
      <c r="G4" s="113"/>
      <c r="H4" s="113"/>
      <c r="I4" s="113"/>
      <c r="J4" s="114"/>
    </row>
    <row r="5" spans="1:10" ht="12.75">
      <c r="A5" s="101"/>
      <c r="B5" s="104"/>
      <c r="C5" s="106"/>
      <c r="D5" s="109"/>
      <c r="E5" s="115"/>
      <c r="F5" s="116"/>
      <c r="G5" s="116"/>
      <c r="H5" s="116"/>
      <c r="I5" s="116"/>
      <c r="J5" s="117"/>
    </row>
    <row r="6" spans="1:10" ht="42" customHeight="1" thickBot="1">
      <c r="A6" s="102"/>
      <c r="B6" s="105"/>
      <c r="C6" s="107"/>
      <c r="D6" s="110"/>
      <c r="E6" s="9" t="s">
        <v>2</v>
      </c>
      <c r="F6" s="9" t="s">
        <v>3</v>
      </c>
      <c r="G6" s="9" t="s">
        <v>76</v>
      </c>
      <c r="H6" s="9" t="s">
        <v>4</v>
      </c>
      <c r="I6" s="9" t="s">
        <v>96</v>
      </c>
      <c r="J6" s="15" t="s">
        <v>78</v>
      </c>
    </row>
    <row r="7" spans="1:10" ht="13.5" thickBot="1">
      <c r="A7" s="88" t="s">
        <v>5</v>
      </c>
      <c r="B7" s="89"/>
      <c r="C7" s="90"/>
      <c r="D7" s="10">
        <f>D8+D9+D10+D11+E12</f>
        <v>15034</v>
      </c>
      <c r="E7" s="10">
        <f>E8+E9+E10+E11+E12</f>
        <v>4034</v>
      </c>
      <c r="F7" s="10">
        <f>F8+F9+F11</f>
        <v>0</v>
      </c>
      <c r="G7" s="10">
        <f>G8+G9+G11</f>
        <v>11000</v>
      </c>
      <c r="H7" s="10">
        <f>H8+H9+H11</f>
        <v>0</v>
      </c>
      <c r="I7" s="10">
        <f>I8+I9+I11</f>
        <v>0</v>
      </c>
      <c r="J7" s="16">
        <f>J8+J9+J11</f>
        <v>0</v>
      </c>
    </row>
    <row r="8" spans="1:10" ht="12.75">
      <c r="A8" s="70" t="s">
        <v>6</v>
      </c>
      <c r="B8" s="73" t="s">
        <v>7</v>
      </c>
      <c r="C8" s="45" t="s">
        <v>8</v>
      </c>
      <c r="D8" s="5">
        <f aca="true" t="shared" si="0" ref="D8:D14">E8+F8+G8+H8+I8+J8</f>
        <v>1099</v>
      </c>
      <c r="E8" s="5">
        <v>1099</v>
      </c>
      <c r="F8" s="5">
        <v>0</v>
      </c>
      <c r="G8" s="5">
        <v>0</v>
      </c>
      <c r="H8" s="5">
        <v>0</v>
      </c>
      <c r="I8" s="5">
        <v>0</v>
      </c>
      <c r="J8" s="17">
        <v>0</v>
      </c>
    </row>
    <row r="9" spans="1:10" ht="12.75">
      <c r="A9" s="71"/>
      <c r="B9" s="74"/>
      <c r="C9" s="45" t="s">
        <v>9</v>
      </c>
      <c r="D9" s="5">
        <f t="shared" si="0"/>
        <v>11000</v>
      </c>
      <c r="E9" s="5">
        <v>0</v>
      </c>
      <c r="F9" s="5">
        <v>0</v>
      </c>
      <c r="G9" s="5">
        <v>11000</v>
      </c>
      <c r="H9" s="5">
        <v>0</v>
      </c>
      <c r="I9" s="5">
        <v>0</v>
      </c>
      <c r="J9" s="17">
        <v>0</v>
      </c>
    </row>
    <row r="10" spans="1:10" ht="12.75">
      <c r="A10" s="72"/>
      <c r="B10" s="75"/>
      <c r="C10" s="45">
        <v>6010</v>
      </c>
      <c r="D10" s="5">
        <f t="shared" si="0"/>
        <v>798</v>
      </c>
      <c r="E10" s="5">
        <v>798</v>
      </c>
      <c r="F10" s="5">
        <v>0</v>
      </c>
      <c r="G10" s="5">
        <v>0</v>
      </c>
      <c r="H10" s="5">
        <v>0</v>
      </c>
      <c r="I10" s="5">
        <v>0</v>
      </c>
      <c r="J10" s="17">
        <v>0</v>
      </c>
    </row>
    <row r="11" spans="1:10" ht="12.75">
      <c r="A11" s="85" t="s">
        <v>10</v>
      </c>
      <c r="B11" s="76" t="s">
        <v>11</v>
      </c>
      <c r="C11" s="45" t="s">
        <v>8</v>
      </c>
      <c r="D11" s="5">
        <f t="shared" si="0"/>
        <v>1757</v>
      </c>
      <c r="E11" s="5">
        <v>1757</v>
      </c>
      <c r="F11" s="5">
        <v>0</v>
      </c>
      <c r="G11" s="5">
        <v>0</v>
      </c>
      <c r="H11" s="5">
        <v>0</v>
      </c>
      <c r="I11" s="5">
        <v>0</v>
      </c>
      <c r="J11" s="17">
        <v>0</v>
      </c>
    </row>
    <row r="12" spans="1:10" ht="13.5" thickBot="1">
      <c r="A12" s="86"/>
      <c r="B12" s="87"/>
      <c r="C12" s="63">
        <v>6010</v>
      </c>
      <c r="D12" s="5">
        <f t="shared" si="0"/>
        <v>380</v>
      </c>
      <c r="E12" s="43">
        <v>380</v>
      </c>
      <c r="F12" s="43">
        <v>0</v>
      </c>
      <c r="G12" s="43">
        <v>0</v>
      </c>
      <c r="H12" s="43">
        <v>0</v>
      </c>
      <c r="I12" s="43">
        <v>0</v>
      </c>
      <c r="J12" s="44"/>
    </row>
    <row r="13" spans="1:10" ht="21" customHeight="1" thickBot="1">
      <c r="A13" s="88" t="s">
        <v>12</v>
      </c>
      <c r="B13" s="95"/>
      <c r="C13" s="96"/>
      <c r="D13" s="14">
        <f t="shared" si="0"/>
        <v>151149</v>
      </c>
      <c r="E13" s="14">
        <f>E14+E15+E16+E17+E18+E19+E20+E21+E22+E23+E24+E25+E26+E27+E28+E29+E30+E31+E32+E33+E34+E35+E36+E37+E38+E39+E40+E41+E42+E43+E44+E45+E46+E47+E48+E49+E50+E51</f>
        <v>35947</v>
      </c>
      <c r="F13" s="14">
        <f>F14+F15+F16+F17+F19+F20+F21+F22+F23+F24+F26+F27+F28+F29+F30+F31+F32+F33+F34+F35+F36+F37+F38+F39+F40+F41+F42+F43+F44+F45+F46+F48+F49+F50</f>
        <v>834</v>
      </c>
      <c r="G13" s="14">
        <f>G14+G15+G16+G17+G19+G20+G21+G22+G23+G24+G26+G27+G28+G29+G30+G31+G32+G33+G34+G35+G36+G37+G38+G39+G40+G41+G42+G43+G44+G45+G46+G48+G49+G50</f>
        <v>98513</v>
      </c>
      <c r="H13" s="14">
        <f>H14+H15+H16+H17+H19+H20+H21+H22+H23+H24+H26+H27+H28+H29+H30+H31+H32+H33+H34+H35+H36+H37+H38+H39+H40+H41+H42+H43+H44+H45+H46+H48+H49+H50</f>
        <v>11214</v>
      </c>
      <c r="I13" s="14">
        <f>I14+I15+I16+I17+I19+I20+I21+I22+I23+I24+I26+I27+I28+I29+I30+I31+I32+I33+I34+I35+I36+I37+I38+I39+I40+I41+I42+I43+I44+I45+I46+I48+I49+I50</f>
        <v>4641</v>
      </c>
      <c r="J13" s="41">
        <f>J14+J15+J16+J17+J19+J20+J21+J22+J23+J24+J26+J27+J28+J29+J30+J31+J32+J33+J34+J35+J36+J37+J38+J39+J40+J41+J42+J43+J44+J45+J46+J48+J49+J50</f>
        <v>0</v>
      </c>
    </row>
    <row r="14" spans="1:10" ht="12.75">
      <c r="A14" s="70" t="s">
        <v>13</v>
      </c>
      <c r="B14" s="73" t="s">
        <v>14</v>
      </c>
      <c r="C14" s="45" t="s">
        <v>15</v>
      </c>
      <c r="D14" s="5">
        <f t="shared" si="0"/>
        <v>5502</v>
      </c>
      <c r="E14" s="5">
        <v>5502</v>
      </c>
      <c r="F14" s="5">
        <v>0</v>
      </c>
      <c r="G14" s="5">
        <v>0</v>
      </c>
      <c r="H14" s="5">
        <v>0</v>
      </c>
      <c r="I14" s="5">
        <v>0</v>
      </c>
      <c r="J14" s="17">
        <v>0</v>
      </c>
    </row>
    <row r="15" spans="1:10" ht="12.75">
      <c r="A15" s="69"/>
      <c r="B15" s="77"/>
      <c r="C15" s="45" t="s">
        <v>16</v>
      </c>
      <c r="D15" s="5">
        <f aca="true" t="shared" si="1" ref="D15:D51">E15+F15+G15+H15+I15+J15</f>
        <v>8911</v>
      </c>
      <c r="E15" s="5">
        <v>0</v>
      </c>
      <c r="F15" s="5">
        <v>0</v>
      </c>
      <c r="G15" s="5">
        <v>8911</v>
      </c>
      <c r="H15" s="5">
        <v>0</v>
      </c>
      <c r="I15" s="5">
        <v>0</v>
      </c>
      <c r="J15" s="17">
        <v>0</v>
      </c>
    </row>
    <row r="16" spans="1:10" ht="12.75">
      <c r="A16" s="68" t="s">
        <v>17</v>
      </c>
      <c r="B16" s="76" t="s">
        <v>18</v>
      </c>
      <c r="C16" s="45" t="s">
        <v>15</v>
      </c>
      <c r="D16" s="5">
        <f t="shared" si="1"/>
        <v>724</v>
      </c>
      <c r="E16" s="5">
        <v>724</v>
      </c>
      <c r="F16" s="5">
        <v>0</v>
      </c>
      <c r="G16" s="5">
        <v>0</v>
      </c>
      <c r="H16" s="5">
        <v>0</v>
      </c>
      <c r="I16" s="5">
        <v>0</v>
      </c>
      <c r="J16" s="17">
        <v>0</v>
      </c>
    </row>
    <row r="17" spans="1:10" ht="12.75">
      <c r="A17" s="71"/>
      <c r="B17" s="74"/>
      <c r="C17" s="45" t="s">
        <v>16</v>
      </c>
      <c r="D17" s="5">
        <f t="shared" si="1"/>
        <v>25123</v>
      </c>
      <c r="E17" s="5">
        <v>0</v>
      </c>
      <c r="F17" s="5">
        <v>0</v>
      </c>
      <c r="G17" s="5">
        <v>25123</v>
      </c>
      <c r="H17" s="5">
        <v>0</v>
      </c>
      <c r="I17" s="5">
        <v>0</v>
      </c>
      <c r="J17" s="17">
        <v>0</v>
      </c>
    </row>
    <row r="18" spans="1:10" ht="12.75">
      <c r="A18" s="72"/>
      <c r="B18" s="75"/>
      <c r="C18" s="45">
        <v>6010</v>
      </c>
      <c r="D18" s="5">
        <f t="shared" si="1"/>
        <v>2918</v>
      </c>
      <c r="E18" s="5">
        <v>2918</v>
      </c>
      <c r="F18" s="5">
        <v>0</v>
      </c>
      <c r="G18" s="5">
        <v>0</v>
      </c>
      <c r="H18" s="5">
        <v>0</v>
      </c>
      <c r="I18" s="5">
        <v>0</v>
      </c>
      <c r="J18" s="17">
        <v>0</v>
      </c>
    </row>
    <row r="19" spans="1:10" ht="12.75">
      <c r="A19" s="3" t="s">
        <v>19</v>
      </c>
      <c r="B19" s="4" t="s">
        <v>20</v>
      </c>
      <c r="C19" s="45" t="s">
        <v>15</v>
      </c>
      <c r="D19" s="5">
        <f t="shared" si="1"/>
        <v>8</v>
      </c>
      <c r="E19" s="5">
        <v>8</v>
      </c>
      <c r="F19" s="5">
        <v>0</v>
      </c>
      <c r="G19" s="5">
        <v>0</v>
      </c>
      <c r="H19" s="5">
        <v>0</v>
      </c>
      <c r="I19" s="5">
        <v>0</v>
      </c>
      <c r="J19" s="17">
        <v>0</v>
      </c>
    </row>
    <row r="20" spans="1:10" ht="12.75">
      <c r="A20" s="3" t="s">
        <v>21</v>
      </c>
      <c r="B20" s="4" t="s">
        <v>22</v>
      </c>
      <c r="C20" s="45" t="s">
        <v>15</v>
      </c>
      <c r="D20" s="5">
        <f t="shared" si="1"/>
        <v>2255</v>
      </c>
      <c r="E20" s="5">
        <v>2255</v>
      </c>
      <c r="F20" s="5">
        <v>0</v>
      </c>
      <c r="G20" s="5">
        <v>0</v>
      </c>
      <c r="H20" s="5">
        <v>0</v>
      </c>
      <c r="I20" s="5">
        <v>0</v>
      </c>
      <c r="J20" s="17">
        <v>0</v>
      </c>
    </row>
    <row r="21" spans="1:10" ht="12.75">
      <c r="A21" s="68" t="s">
        <v>23</v>
      </c>
      <c r="B21" s="65" t="s">
        <v>24</v>
      </c>
      <c r="C21" s="45" t="s">
        <v>15</v>
      </c>
      <c r="D21" s="5">
        <f t="shared" si="1"/>
        <v>640</v>
      </c>
      <c r="E21" s="5">
        <v>390</v>
      </c>
      <c r="F21" s="5">
        <v>0</v>
      </c>
      <c r="G21" s="5">
        <v>0</v>
      </c>
      <c r="H21" s="5">
        <v>0</v>
      </c>
      <c r="I21" s="5">
        <v>250</v>
      </c>
      <c r="J21" s="17">
        <v>0</v>
      </c>
    </row>
    <row r="22" spans="1:10" ht="12.75">
      <c r="A22" s="71"/>
      <c r="B22" s="66"/>
      <c r="C22" s="45" t="s">
        <v>25</v>
      </c>
      <c r="D22" s="5">
        <f t="shared" si="1"/>
        <v>10241</v>
      </c>
      <c r="E22" s="5">
        <v>0</v>
      </c>
      <c r="F22" s="5">
        <v>0</v>
      </c>
      <c r="G22" s="5">
        <v>10241</v>
      </c>
      <c r="H22" s="5">
        <v>0</v>
      </c>
      <c r="I22" s="5">
        <v>0</v>
      </c>
      <c r="J22" s="17">
        <v>0</v>
      </c>
    </row>
    <row r="23" spans="1:10" ht="12.75">
      <c r="A23" s="71"/>
      <c r="B23" s="66"/>
      <c r="C23" s="45" t="s">
        <v>26</v>
      </c>
      <c r="D23" s="5">
        <f t="shared" si="1"/>
        <v>1087</v>
      </c>
      <c r="E23" s="5">
        <v>0</v>
      </c>
      <c r="F23" s="5">
        <v>0</v>
      </c>
      <c r="G23" s="5">
        <v>0</v>
      </c>
      <c r="H23" s="5">
        <v>0</v>
      </c>
      <c r="I23" s="5">
        <v>1087</v>
      </c>
      <c r="J23" s="17">
        <v>0</v>
      </c>
    </row>
    <row r="24" spans="1:10" ht="12.75">
      <c r="A24" s="72"/>
      <c r="B24" s="75"/>
      <c r="C24" s="45">
        <v>7010</v>
      </c>
      <c r="D24" s="5">
        <f t="shared" si="1"/>
        <v>106</v>
      </c>
      <c r="E24" s="5">
        <v>106</v>
      </c>
      <c r="F24" s="5">
        <v>0</v>
      </c>
      <c r="G24" s="5">
        <v>0</v>
      </c>
      <c r="H24" s="5">
        <v>0</v>
      </c>
      <c r="I24" s="5">
        <v>0</v>
      </c>
      <c r="J24" s="17">
        <v>0</v>
      </c>
    </row>
    <row r="25" spans="1:10" ht="12.75">
      <c r="A25" s="39">
        <v>3322</v>
      </c>
      <c r="B25" s="64" t="s">
        <v>97</v>
      </c>
      <c r="C25" s="45">
        <v>6010</v>
      </c>
      <c r="D25" s="5">
        <f t="shared" si="1"/>
        <v>50</v>
      </c>
      <c r="E25" s="5">
        <v>50</v>
      </c>
      <c r="F25" s="5">
        <v>0</v>
      </c>
      <c r="G25" s="5">
        <v>0</v>
      </c>
      <c r="H25" s="5">
        <v>0</v>
      </c>
      <c r="I25" s="5">
        <v>0</v>
      </c>
      <c r="J25" s="17">
        <v>0</v>
      </c>
    </row>
    <row r="26" spans="1:10" ht="12.75">
      <c r="A26" s="7" t="s">
        <v>27</v>
      </c>
      <c r="B26" s="8" t="s">
        <v>28</v>
      </c>
      <c r="C26" s="45" t="s">
        <v>29</v>
      </c>
      <c r="D26" s="5">
        <f t="shared" si="1"/>
        <v>2894</v>
      </c>
      <c r="E26" s="5">
        <v>2894</v>
      </c>
      <c r="F26" s="5">
        <v>0</v>
      </c>
      <c r="G26" s="5">
        <v>0</v>
      </c>
      <c r="H26" s="5">
        <v>0</v>
      </c>
      <c r="I26" s="5">
        <v>0</v>
      </c>
      <c r="J26" s="17">
        <v>0</v>
      </c>
    </row>
    <row r="27" spans="1:10" ht="12.75">
      <c r="A27" s="7">
        <v>3330</v>
      </c>
      <c r="B27" s="8" t="s">
        <v>79</v>
      </c>
      <c r="C27" s="45">
        <v>1060</v>
      </c>
      <c r="D27" s="25">
        <f t="shared" si="1"/>
        <v>20</v>
      </c>
      <c r="E27" s="5">
        <v>0</v>
      </c>
      <c r="F27" s="5">
        <v>0</v>
      </c>
      <c r="G27" s="5">
        <v>0</v>
      </c>
      <c r="H27" s="5">
        <v>0</v>
      </c>
      <c r="I27" s="25">
        <v>20</v>
      </c>
      <c r="J27" s="17">
        <v>0</v>
      </c>
    </row>
    <row r="28" spans="1:10" ht="12.75">
      <c r="A28" s="68" t="s">
        <v>30</v>
      </c>
      <c r="B28" s="76" t="s">
        <v>31</v>
      </c>
      <c r="C28" s="45" t="s">
        <v>32</v>
      </c>
      <c r="D28" s="5">
        <f t="shared" si="1"/>
        <v>356</v>
      </c>
      <c r="E28" s="5">
        <v>356</v>
      </c>
      <c r="F28" s="5">
        <v>0</v>
      </c>
      <c r="G28" s="5">
        <v>0</v>
      </c>
      <c r="H28" s="5">
        <v>0</v>
      </c>
      <c r="I28" s="5">
        <v>0</v>
      </c>
      <c r="J28" s="17">
        <v>0</v>
      </c>
    </row>
    <row r="29" spans="1:10" ht="12.75">
      <c r="A29" s="71"/>
      <c r="B29" s="74"/>
      <c r="C29" s="45" t="s">
        <v>33</v>
      </c>
      <c r="D29" s="5">
        <f t="shared" si="1"/>
        <v>233</v>
      </c>
      <c r="E29" s="5">
        <v>0</v>
      </c>
      <c r="F29" s="5">
        <v>233</v>
      </c>
      <c r="G29" s="5">
        <v>0</v>
      </c>
      <c r="H29" s="5">
        <v>0</v>
      </c>
      <c r="I29" s="5">
        <v>0</v>
      </c>
      <c r="J29" s="17">
        <v>0</v>
      </c>
    </row>
    <row r="30" spans="1:10" ht="12.75">
      <c r="A30" s="68" t="s">
        <v>34</v>
      </c>
      <c r="B30" s="76" t="s">
        <v>35</v>
      </c>
      <c r="C30" s="45">
        <v>1010</v>
      </c>
      <c r="D30" s="5">
        <f t="shared" si="1"/>
        <v>200</v>
      </c>
      <c r="E30" s="5">
        <v>0</v>
      </c>
      <c r="F30" s="5">
        <v>0</v>
      </c>
      <c r="G30" s="5">
        <v>0</v>
      </c>
      <c r="H30" s="5">
        <v>0</v>
      </c>
      <c r="I30" s="5">
        <v>200</v>
      </c>
      <c r="J30" s="17">
        <v>0</v>
      </c>
    </row>
    <row r="31" spans="1:10" ht="12.75">
      <c r="A31" s="78"/>
      <c r="B31" s="79"/>
      <c r="C31" s="45" t="s">
        <v>26</v>
      </c>
      <c r="D31" s="5">
        <f t="shared" si="1"/>
        <v>1328</v>
      </c>
      <c r="E31" s="5">
        <v>0</v>
      </c>
      <c r="F31" s="5">
        <v>0</v>
      </c>
      <c r="G31" s="5">
        <v>0</v>
      </c>
      <c r="H31" s="5">
        <v>0</v>
      </c>
      <c r="I31" s="5">
        <v>1328</v>
      </c>
      <c r="J31" s="17">
        <v>0</v>
      </c>
    </row>
    <row r="32" spans="1:10" ht="12.75">
      <c r="A32" s="72"/>
      <c r="B32" s="75"/>
      <c r="C32" s="45">
        <v>7010</v>
      </c>
      <c r="D32" s="5">
        <f t="shared" si="1"/>
        <v>28</v>
      </c>
      <c r="E32" s="5">
        <v>28</v>
      </c>
      <c r="F32" s="5">
        <v>0</v>
      </c>
      <c r="G32" s="5">
        <v>0</v>
      </c>
      <c r="H32" s="5">
        <v>0</v>
      </c>
      <c r="I32" s="5">
        <v>0</v>
      </c>
      <c r="J32" s="17">
        <v>0</v>
      </c>
    </row>
    <row r="33" spans="1:10" ht="12.75">
      <c r="A33" s="68" t="s">
        <v>36</v>
      </c>
      <c r="B33" s="76" t="s">
        <v>37</v>
      </c>
      <c r="C33" s="45">
        <v>2020</v>
      </c>
      <c r="D33" s="5">
        <f t="shared" si="1"/>
        <v>4224</v>
      </c>
      <c r="E33" s="5">
        <v>0</v>
      </c>
      <c r="F33" s="5">
        <v>0</v>
      </c>
      <c r="G33" s="5">
        <v>4224</v>
      </c>
      <c r="H33" s="5">
        <v>0</v>
      </c>
      <c r="I33" s="5">
        <v>0</v>
      </c>
      <c r="J33" s="17">
        <v>0</v>
      </c>
    </row>
    <row r="34" spans="1:10" ht="12.75">
      <c r="A34" s="78"/>
      <c r="B34" s="79"/>
      <c r="C34" s="45" t="s">
        <v>38</v>
      </c>
      <c r="D34" s="5">
        <f t="shared" si="1"/>
        <v>2155</v>
      </c>
      <c r="E34" s="5">
        <v>2155</v>
      </c>
      <c r="F34" s="5">
        <v>0</v>
      </c>
      <c r="G34" s="5">
        <v>0</v>
      </c>
      <c r="H34" s="5">
        <v>0</v>
      </c>
      <c r="I34" s="5">
        <v>0</v>
      </c>
      <c r="J34" s="17">
        <v>0</v>
      </c>
    </row>
    <row r="35" spans="1:10" ht="12.75">
      <c r="A35" s="78"/>
      <c r="B35" s="79"/>
      <c r="C35" s="45" t="s">
        <v>39</v>
      </c>
      <c r="D35" s="5">
        <f t="shared" si="1"/>
        <v>13268</v>
      </c>
      <c r="E35" s="5">
        <v>623</v>
      </c>
      <c r="F35" s="5">
        <v>0</v>
      </c>
      <c r="G35" s="5">
        <v>0</v>
      </c>
      <c r="H35" s="5">
        <v>11036</v>
      </c>
      <c r="I35" s="5">
        <v>1609</v>
      </c>
      <c r="J35" s="17">
        <v>0</v>
      </c>
    </row>
    <row r="36" spans="1:10" ht="12.75">
      <c r="A36" s="78"/>
      <c r="B36" s="79"/>
      <c r="C36" s="45" t="s">
        <v>40</v>
      </c>
      <c r="D36" s="5">
        <f t="shared" si="1"/>
        <v>94</v>
      </c>
      <c r="E36" s="5">
        <v>94</v>
      </c>
      <c r="F36" s="5">
        <v>0</v>
      </c>
      <c r="G36" s="5">
        <v>0</v>
      </c>
      <c r="H36" s="5">
        <v>0</v>
      </c>
      <c r="I36" s="5">
        <v>0</v>
      </c>
      <c r="J36" s="17">
        <v>0</v>
      </c>
    </row>
    <row r="37" spans="1:10" ht="12.75">
      <c r="A37" s="72"/>
      <c r="B37" s="75"/>
      <c r="C37" s="45" t="s">
        <v>41</v>
      </c>
      <c r="D37" s="5">
        <f t="shared" si="1"/>
        <v>45</v>
      </c>
      <c r="E37" s="5">
        <v>45</v>
      </c>
      <c r="F37" s="5">
        <v>0</v>
      </c>
      <c r="G37" s="5">
        <v>0</v>
      </c>
      <c r="H37" s="5">
        <v>0</v>
      </c>
      <c r="I37" s="5">
        <v>0</v>
      </c>
      <c r="J37" s="17">
        <v>0</v>
      </c>
    </row>
    <row r="38" spans="1:10" ht="12.75">
      <c r="A38" s="68" t="s">
        <v>42</v>
      </c>
      <c r="B38" s="76" t="s">
        <v>43</v>
      </c>
      <c r="C38" s="45" t="s">
        <v>38</v>
      </c>
      <c r="D38" s="5">
        <f t="shared" si="1"/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17">
        <v>0</v>
      </c>
    </row>
    <row r="39" spans="1:10" ht="12.75">
      <c r="A39" s="71"/>
      <c r="B39" s="74"/>
      <c r="C39" s="45" t="s">
        <v>39</v>
      </c>
      <c r="D39" s="5">
        <f t="shared" si="1"/>
        <v>345</v>
      </c>
      <c r="E39" s="5">
        <v>20</v>
      </c>
      <c r="F39" s="5">
        <v>0</v>
      </c>
      <c r="G39" s="5">
        <v>0</v>
      </c>
      <c r="H39" s="5">
        <v>178</v>
      </c>
      <c r="I39" s="5">
        <v>147</v>
      </c>
      <c r="J39" s="17">
        <v>0</v>
      </c>
    </row>
    <row r="40" spans="1:10" ht="13.5" thickBot="1">
      <c r="A40" s="67"/>
      <c r="B40" s="91"/>
      <c r="C40" s="62" t="s">
        <v>40</v>
      </c>
      <c r="D40" s="22">
        <f t="shared" si="1"/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3">
        <v>0</v>
      </c>
    </row>
    <row r="41" spans="1:10" ht="12.75">
      <c r="A41" s="39" t="s">
        <v>44</v>
      </c>
      <c r="B41" s="40" t="s">
        <v>45</v>
      </c>
      <c r="C41" s="56" t="s">
        <v>8</v>
      </c>
      <c r="D41" s="20">
        <f t="shared" si="1"/>
        <v>405</v>
      </c>
      <c r="E41" s="20">
        <v>405</v>
      </c>
      <c r="F41" s="20">
        <v>0</v>
      </c>
      <c r="G41" s="20">
        <v>0</v>
      </c>
      <c r="H41" s="20">
        <v>0</v>
      </c>
      <c r="I41" s="20">
        <v>0</v>
      </c>
      <c r="J41" s="21">
        <v>0</v>
      </c>
    </row>
    <row r="42" spans="1:10" ht="12.75">
      <c r="A42" s="3" t="s">
        <v>47</v>
      </c>
      <c r="B42" s="4" t="s">
        <v>48</v>
      </c>
      <c r="C42" s="45" t="s">
        <v>46</v>
      </c>
      <c r="D42" s="5">
        <f t="shared" si="1"/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17">
        <v>0</v>
      </c>
    </row>
    <row r="43" spans="1:10" ht="12.75">
      <c r="A43" s="68" t="s">
        <v>49</v>
      </c>
      <c r="B43" s="76" t="s">
        <v>50</v>
      </c>
      <c r="C43" s="45" t="s">
        <v>33</v>
      </c>
      <c r="D43" s="5">
        <f t="shared" si="1"/>
        <v>601</v>
      </c>
      <c r="E43" s="5">
        <v>0</v>
      </c>
      <c r="F43" s="5">
        <v>601</v>
      </c>
      <c r="G43" s="5">
        <v>0</v>
      </c>
      <c r="H43" s="5">
        <v>0</v>
      </c>
      <c r="I43" s="5">
        <v>0</v>
      </c>
      <c r="J43" s="17">
        <v>0</v>
      </c>
    </row>
    <row r="44" spans="1:10" ht="12.75">
      <c r="A44" s="71"/>
      <c r="B44" s="74"/>
      <c r="C44" s="45" t="s">
        <v>8</v>
      </c>
      <c r="D44" s="5">
        <f t="shared" si="1"/>
        <v>2719</v>
      </c>
      <c r="E44" s="5">
        <v>2719</v>
      </c>
      <c r="F44" s="5">
        <v>0</v>
      </c>
      <c r="G44" s="5">
        <v>0</v>
      </c>
      <c r="H44" s="5">
        <v>0</v>
      </c>
      <c r="I44" s="5">
        <v>0</v>
      </c>
      <c r="J44" s="17">
        <v>0</v>
      </c>
    </row>
    <row r="45" spans="1:10" ht="12.75">
      <c r="A45" s="71"/>
      <c r="B45" s="74"/>
      <c r="C45" s="45" t="s">
        <v>9</v>
      </c>
      <c r="D45" s="5">
        <f t="shared" si="1"/>
        <v>50014</v>
      </c>
      <c r="E45" s="5">
        <v>0</v>
      </c>
      <c r="F45" s="5">
        <v>0</v>
      </c>
      <c r="G45" s="5">
        <v>50014</v>
      </c>
      <c r="H45" s="5">
        <v>0</v>
      </c>
      <c r="I45" s="5">
        <v>0</v>
      </c>
      <c r="J45" s="17">
        <v>0</v>
      </c>
    </row>
    <row r="46" spans="1:10" ht="12.75">
      <c r="A46" s="71"/>
      <c r="B46" s="74"/>
      <c r="C46" s="45" t="s">
        <v>40</v>
      </c>
      <c r="D46" s="5">
        <f t="shared" si="1"/>
        <v>1247</v>
      </c>
      <c r="E46" s="5">
        <v>1247</v>
      </c>
      <c r="F46" s="5">
        <v>0</v>
      </c>
      <c r="G46" s="5">
        <v>0</v>
      </c>
      <c r="H46" s="5">
        <v>0</v>
      </c>
      <c r="I46" s="5">
        <v>0</v>
      </c>
      <c r="J46" s="17">
        <v>0</v>
      </c>
    </row>
    <row r="47" spans="1:10" ht="12.75">
      <c r="A47" s="71"/>
      <c r="B47" s="74"/>
      <c r="C47" s="45">
        <v>6010</v>
      </c>
      <c r="D47" s="5">
        <f t="shared" si="1"/>
        <v>2</v>
      </c>
      <c r="E47" s="5">
        <v>2</v>
      </c>
      <c r="F47" s="5">
        <v>0</v>
      </c>
      <c r="G47" s="5">
        <v>0</v>
      </c>
      <c r="H47" s="5">
        <v>0</v>
      </c>
      <c r="I47" s="5">
        <v>0</v>
      </c>
      <c r="J47" s="17">
        <v>0</v>
      </c>
    </row>
    <row r="48" spans="1:10" ht="12.75">
      <c r="A48" s="71"/>
      <c r="B48" s="74"/>
      <c r="C48" s="45" t="s">
        <v>41</v>
      </c>
      <c r="D48" s="5">
        <f t="shared" si="1"/>
        <v>39</v>
      </c>
      <c r="E48" s="5">
        <v>39</v>
      </c>
      <c r="F48" s="5">
        <v>0</v>
      </c>
      <c r="G48" s="5">
        <v>0</v>
      </c>
      <c r="H48" s="5">
        <v>0</v>
      </c>
      <c r="I48" s="5">
        <v>0</v>
      </c>
      <c r="J48" s="17">
        <v>0</v>
      </c>
    </row>
    <row r="49" spans="1:10" ht="12.75">
      <c r="A49" s="69"/>
      <c r="B49" s="77"/>
      <c r="C49" s="45" t="s">
        <v>51</v>
      </c>
      <c r="D49" s="5">
        <f t="shared" si="1"/>
        <v>146</v>
      </c>
      <c r="E49" s="5">
        <v>146</v>
      </c>
      <c r="F49" s="5">
        <v>0</v>
      </c>
      <c r="G49" s="5">
        <v>0</v>
      </c>
      <c r="H49" s="5">
        <v>0</v>
      </c>
      <c r="I49" s="5">
        <v>0</v>
      </c>
      <c r="J49" s="17">
        <v>0</v>
      </c>
    </row>
    <row r="50" spans="1:10" ht="12.75">
      <c r="A50" s="85" t="s">
        <v>52</v>
      </c>
      <c r="B50" s="76" t="s">
        <v>53</v>
      </c>
      <c r="C50" s="45" t="s">
        <v>8</v>
      </c>
      <c r="D50" s="5">
        <f t="shared" si="1"/>
        <v>11539</v>
      </c>
      <c r="E50" s="5">
        <v>11539</v>
      </c>
      <c r="F50" s="5">
        <v>0</v>
      </c>
      <c r="G50" s="5">
        <v>0</v>
      </c>
      <c r="H50" s="5">
        <v>0</v>
      </c>
      <c r="I50" s="5">
        <v>0</v>
      </c>
      <c r="J50" s="17">
        <v>0</v>
      </c>
    </row>
    <row r="51" spans="1:10" ht="13.5" thickBot="1">
      <c r="A51" s="86"/>
      <c r="B51" s="87"/>
      <c r="C51" s="63">
        <v>6010</v>
      </c>
      <c r="D51" s="5">
        <f t="shared" si="1"/>
        <v>1682</v>
      </c>
      <c r="E51" s="43">
        <v>1682</v>
      </c>
      <c r="F51" s="43">
        <v>0</v>
      </c>
      <c r="G51" s="43">
        <v>0</v>
      </c>
      <c r="H51" s="43">
        <v>0</v>
      </c>
      <c r="I51" s="43">
        <v>0</v>
      </c>
      <c r="J51" s="44">
        <v>0</v>
      </c>
    </row>
    <row r="52" spans="1:10" ht="21" customHeight="1" thickBot="1">
      <c r="A52" s="88" t="s">
        <v>54</v>
      </c>
      <c r="B52" s="89"/>
      <c r="C52" s="90"/>
      <c r="D52" s="14">
        <f>E52+F52+G52+H52+I52+J52</f>
        <v>74554</v>
      </c>
      <c r="E52" s="38">
        <f>E53+E54+E55+E56+E57+E58+E59+E60+E62+E63+E64+E65+E66</f>
        <v>3198</v>
      </c>
      <c r="F52" s="14">
        <f>F53+F54+F55+F56+F57+F58+F59+F60+F62+F63+F64+F65+F66</f>
        <v>13739</v>
      </c>
      <c r="G52" s="14">
        <f>G59+G60+G62+G63+G64+G65+G66</f>
        <v>0</v>
      </c>
      <c r="H52" s="14">
        <f>H59+H60+H62+H63+H64+H65+H66</f>
        <v>0</v>
      </c>
      <c r="I52" s="14">
        <f>I59+I60+I61+I62+I63+I64+I65+I66</f>
        <v>826</v>
      </c>
      <c r="J52" s="18">
        <f>J53+J54+J55+J56+J57+J58+J59+J60+J62+J63+J64+J65+J66</f>
        <v>56791</v>
      </c>
    </row>
    <row r="53" spans="1:10" s="26" customFormat="1" ht="13.5" customHeight="1">
      <c r="A53" s="33">
        <v>4171</v>
      </c>
      <c r="B53" s="31" t="s">
        <v>80</v>
      </c>
      <c r="C53" s="54">
        <v>1110</v>
      </c>
      <c r="D53" s="35">
        <f aca="true" t="shared" si="2" ref="D53:D58">J53</f>
        <v>43394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8">
        <v>43394</v>
      </c>
    </row>
    <row r="54" spans="1:10" s="26" customFormat="1" ht="13.5" customHeight="1">
      <c r="A54" s="34">
        <v>4172</v>
      </c>
      <c r="B54" s="32" t="s">
        <v>81</v>
      </c>
      <c r="C54" s="55">
        <v>1110</v>
      </c>
      <c r="D54" s="36">
        <f t="shared" si="2"/>
        <v>10449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10449</v>
      </c>
    </row>
    <row r="55" spans="1:10" s="26" customFormat="1" ht="13.5" customHeight="1">
      <c r="A55" s="34">
        <v>4173</v>
      </c>
      <c r="B55" s="32" t="s">
        <v>82</v>
      </c>
      <c r="C55" s="55">
        <v>1110</v>
      </c>
      <c r="D55" s="36">
        <f t="shared" si="2"/>
        <v>2911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2911</v>
      </c>
    </row>
    <row r="56" spans="1:10" s="26" customFormat="1" ht="13.5" customHeight="1">
      <c r="A56" s="34">
        <v>4179</v>
      </c>
      <c r="B56" s="32" t="s">
        <v>83</v>
      </c>
      <c r="C56" s="55">
        <v>1110</v>
      </c>
      <c r="D56" s="36">
        <f t="shared" si="2"/>
        <v>7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7</v>
      </c>
    </row>
    <row r="57" spans="1:10" s="26" customFormat="1" ht="13.5" customHeight="1">
      <c r="A57" s="34">
        <v>4182</v>
      </c>
      <c r="B57" s="32" t="s">
        <v>84</v>
      </c>
      <c r="C57" s="55">
        <v>1110</v>
      </c>
      <c r="D57" s="36">
        <f t="shared" si="2"/>
        <v>9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>
        <v>9</v>
      </c>
    </row>
    <row r="58" spans="1:10" s="26" customFormat="1" ht="13.5" customHeight="1">
      <c r="A58" s="34">
        <v>4183</v>
      </c>
      <c r="B58" s="32" t="s">
        <v>85</v>
      </c>
      <c r="C58" s="55">
        <v>1110</v>
      </c>
      <c r="D58" s="36">
        <f t="shared" si="2"/>
        <v>21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>
        <v>21</v>
      </c>
    </row>
    <row r="59" spans="1:10" ht="12.75">
      <c r="A59" s="71" t="s">
        <v>55</v>
      </c>
      <c r="B59" s="74" t="s">
        <v>56</v>
      </c>
      <c r="C59" s="56" t="s">
        <v>57</v>
      </c>
      <c r="D59" s="37">
        <f>E59+F59+G59+H59+I59+J59</f>
        <v>6</v>
      </c>
      <c r="E59" s="20">
        <v>0</v>
      </c>
      <c r="F59" s="20">
        <v>0</v>
      </c>
      <c r="G59" s="20">
        <v>0</v>
      </c>
      <c r="H59" s="20">
        <v>0</v>
      </c>
      <c r="I59" s="20">
        <v>6</v>
      </c>
      <c r="J59" s="21">
        <v>0</v>
      </c>
    </row>
    <row r="60" spans="1:10" ht="12.75">
      <c r="A60" s="97"/>
      <c r="B60" s="98"/>
      <c r="C60" s="45" t="s">
        <v>33</v>
      </c>
      <c r="D60" s="5">
        <f aca="true" t="shared" si="3" ref="D60:D66">E60+F60+G60+H60+I60+J60</f>
        <v>5322</v>
      </c>
      <c r="E60" s="5">
        <v>0</v>
      </c>
      <c r="F60" s="5">
        <v>5322</v>
      </c>
      <c r="G60" s="5">
        <v>0</v>
      </c>
      <c r="H60" s="5">
        <v>0</v>
      </c>
      <c r="I60" s="5">
        <v>0</v>
      </c>
      <c r="J60" s="17">
        <v>0</v>
      </c>
    </row>
    <row r="61" spans="1:10" ht="12.75">
      <c r="A61" s="46">
        <v>4349</v>
      </c>
      <c r="B61" s="47" t="s">
        <v>90</v>
      </c>
      <c r="C61" s="45">
        <v>5020</v>
      </c>
      <c r="D61" s="5">
        <f t="shared" si="3"/>
        <v>100</v>
      </c>
      <c r="E61" s="5">
        <v>0</v>
      </c>
      <c r="F61" s="5">
        <v>0</v>
      </c>
      <c r="G61" s="5">
        <v>0</v>
      </c>
      <c r="H61" s="5">
        <v>0</v>
      </c>
      <c r="I61" s="5">
        <v>100</v>
      </c>
      <c r="J61" s="17">
        <v>0</v>
      </c>
    </row>
    <row r="62" spans="1:10" ht="12.75">
      <c r="A62" s="68">
        <v>4351</v>
      </c>
      <c r="B62" s="76" t="s">
        <v>86</v>
      </c>
      <c r="C62" s="45" t="s">
        <v>57</v>
      </c>
      <c r="D62" s="5">
        <f t="shared" si="3"/>
        <v>2254</v>
      </c>
      <c r="E62" s="5">
        <v>2254</v>
      </c>
      <c r="F62" s="5">
        <v>0</v>
      </c>
      <c r="G62" s="5">
        <v>0</v>
      </c>
      <c r="H62" s="5">
        <v>0</v>
      </c>
      <c r="I62" s="5">
        <v>0</v>
      </c>
      <c r="J62" s="17">
        <v>0</v>
      </c>
    </row>
    <row r="63" spans="1:10" ht="12.75">
      <c r="A63" s="69"/>
      <c r="B63" s="77"/>
      <c r="C63" s="45" t="s">
        <v>33</v>
      </c>
      <c r="D63" s="5">
        <f t="shared" si="3"/>
        <v>6157</v>
      </c>
      <c r="E63" s="5">
        <v>0</v>
      </c>
      <c r="F63" s="5">
        <v>6157</v>
      </c>
      <c r="G63" s="5">
        <v>0</v>
      </c>
      <c r="H63" s="5">
        <v>0</v>
      </c>
      <c r="I63" s="5">
        <v>0</v>
      </c>
      <c r="J63" s="17">
        <v>0</v>
      </c>
    </row>
    <row r="64" spans="1:10" ht="12.75">
      <c r="A64" s="71">
        <v>4359</v>
      </c>
      <c r="B64" s="74" t="s">
        <v>87</v>
      </c>
      <c r="C64" s="45" t="s">
        <v>57</v>
      </c>
      <c r="D64" s="5">
        <f t="shared" si="3"/>
        <v>944</v>
      </c>
      <c r="E64" s="5">
        <v>944</v>
      </c>
      <c r="F64" s="5">
        <v>0</v>
      </c>
      <c r="G64" s="5">
        <v>0</v>
      </c>
      <c r="H64" s="5">
        <v>0</v>
      </c>
      <c r="I64" s="5">
        <v>0</v>
      </c>
      <c r="J64" s="17">
        <v>0</v>
      </c>
    </row>
    <row r="65" spans="1:10" ht="12.75">
      <c r="A65" s="69"/>
      <c r="B65" s="77"/>
      <c r="C65" s="45" t="s">
        <v>33</v>
      </c>
      <c r="D65" s="5">
        <f t="shared" si="3"/>
        <v>2260</v>
      </c>
      <c r="E65" s="5">
        <v>0</v>
      </c>
      <c r="F65" s="5">
        <v>2260</v>
      </c>
      <c r="G65" s="5">
        <v>0</v>
      </c>
      <c r="H65" s="5">
        <v>0</v>
      </c>
      <c r="I65" s="5">
        <v>0</v>
      </c>
      <c r="J65" s="17">
        <v>0</v>
      </c>
    </row>
    <row r="66" spans="1:10" ht="13.5" thickBot="1">
      <c r="A66" s="3" t="s">
        <v>58</v>
      </c>
      <c r="B66" s="4" t="s">
        <v>59</v>
      </c>
      <c r="C66" s="45" t="s">
        <v>26</v>
      </c>
      <c r="D66" s="5">
        <f t="shared" si="3"/>
        <v>720</v>
      </c>
      <c r="E66" s="5">
        <v>0</v>
      </c>
      <c r="F66" s="5">
        <v>0</v>
      </c>
      <c r="G66" s="5">
        <v>0</v>
      </c>
      <c r="H66" s="5">
        <v>0</v>
      </c>
      <c r="I66" s="5">
        <v>720</v>
      </c>
      <c r="J66" s="17">
        <v>0</v>
      </c>
    </row>
    <row r="67" spans="1:10" s="11" customFormat="1" ht="21" customHeight="1" thickBot="1">
      <c r="A67" s="88" t="s">
        <v>60</v>
      </c>
      <c r="B67" s="89"/>
      <c r="C67" s="90"/>
      <c r="D67" s="12">
        <f>E67+F67+G67+H67++I67+J67</f>
        <v>721</v>
      </c>
      <c r="E67" s="10">
        <f aca="true" t="shared" si="4" ref="E67:J67">E68</f>
        <v>501</v>
      </c>
      <c r="F67" s="10">
        <f t="shared" si="4"/>
        <v>0</v>
      </c>
      <c r="G67" s="10">
        <f t="shared" si="4"/>
        <v>0</v>
      </c>
      <c r="H67" s="10">
        <f t="shared" si="4"/>
        <v>0</v>
      </c>
      <c r="I67" s="10">
        <f>I68+I69+I70</f>
        <v>220</v>
      </c>
      <c r="J67" s="16">
        <f t="shared" si="4"/>
        <v>0</v>
      </c>
    </row>
    <row r="68" spans="1:10" ht="12.75">
      <c r="A68" s="83" t="s">
        <v>61</v>
      </c>
      <c r="B68" s="73" t="s">
        <v>62</v>
      </c>
      <c r="C68" s="57" t="s">
        <v>63</v>
      </c>
      <c r="D68" s="50">
        <f>E68+F68+G68+H68++I68+J68</f>
        <v>501</v>
      </c>
      <c r="E68" s="48">
        <v>501</v>
      </c>
      <c r="F68" s="48">
        <v>0</v>
      </c>
      <c r="G68" s="48">
        <v>0</v>
      </c>
      <c r="H68" s="48">
        <v>0</v>
      </c>
      <c r="I68" s="48">
        <v>0</v>
      </c>
      <c r="J68" s="49">
        <v>0</v>
      </c>
    </row>
    <row r="69" spans="1:10" ht="12.75">
      <c r="A69" s="84"/>
      <c r="B69" s="79"/>
      <c r="C69" s="63">
        <v>5020</v>
      </c>
      <c r="D69" s="58">
        <f>E69+F69+G69+H69++I69+J69</f>
        <v>20</v>
      </c>
      <c r="E69" s="43">
        <v>0</v>
      </c>
      <c r="F69" s="43">
        <v>0</v>
      </c>
      <c r="G69" s="43">
        <v>0</v>
      </c>
      <c r="H69" s="43">
        <v>0</v>
      </c>
      <c r="I69" s="43">
        <v>20</v>
      </c>
      <c r="J69" s="44">
        <v>0</v>
      </c>
    </row>
    <row r="70" spans="1:10" ht="13.5" thickBot="1">
      <c r="A70" s="59">
        <v>5311</v>
      </c>
      <c r="B70" s="60" t="s">
        <v>95</v>
      </c>
      <c r="C70" s="61">
        <v>2030</v>
      </c>
      <c r="D70" s="51">
        <f>E70+F70+G70+H70++I70+J70</f>
        <v>200</v>
      </c>
      <c r="E70" s="22">
        <v>0</v>
      </c>
      <c r="F70" s="22">
        <v>0</v>
      </c>
      <c r="G70" s="22">
        <v>0</v>
      </c>
      <c r="H70" s="22">
        <v>0</v>
      </c>
      <c r="I70" s="22">
        <v>200</v>
      </c>
      <c r="J70" s="23">
        <v>0</v>
      </c>
    </row>
    <row r="71" spans="1:10" ht="21" customHeight="1" thickBot="1">
      <c r="A71" s="80" t="s">
        <v>64</v>
      </c>
      <c r="B71" s="81"/>
      <c r="C71" s="82"/>
      <c r="D71" s="24">
        <f>D72+D73+D74+D75+D76+D77+D78+D79+D80+D81+D82+D83+D84+D85+D86+D87+D88+D89+D90</f>
        <v>102791</v>
      </c>
      <c r="E71" s="24">
        <f>E72+E73+E74+E75+E77+E78+E79+E80+E81+E82+E83+E84+E85+E86+E87+E88</f>
        <v>23592</v>
      </c>
      <c r="F71" s="24">
        <f>F72+F73+F75+F76+F78+F79+F80+F81+F83+F84+F85+F87+F88</f>
        <v>78780</v>
      </c>
      <c r="G71" s="24">
        <f>G72+G73+G75+G78+G79+G80+G81+G83+G84+G85+G87+G88</f>
        <v>26</v>
      </c>
      <c r="H71" s="24">
        <f>H72+H73+H75+H78+H79+H80+H81+H83+H84+H85+H87+H88+H90</f>
        <v>6</v>
      </c>
      <c r="I71" s="24">
        <f>I72+I73+I75+I78+I79+I80+I81+I83+I84+I85+I87+I88+I89</f>
        <v>387</v>
      </c>
      <c r="J71" s="42">
        <f>J72+J73+J75+J78+J79+J80+J81+J83+J84+J85+J87+J88</f>
        <v>0</v>
      </c>
    </row>
    <row r="72" spans="1:10" ht="12.75">
      <c r="A72" s="70" t="s">
        <v>65</v>
      </c>
      <c r="B72" s="73" t="s">
        <v>66</v>
      </c>
      <c r="C72" s="45" t="s">
        <v>32</v>
      </c>
      <c r="D72" s="5">
        <f>E72+F72+G72+H72+I72+J72</f>
        <v>100</v>
      </c>
      <c r="E72" s="5">
        <v>100</v>
      </c>
      <c r="F72" s="5">
        <v>0</v>
      </c>
      <c r="G72" s="5">
        <v>0</v>
      </c>
      <c r="H72" s="5">
        <v>0</v>
      </c>
      <c r="I72" s="5">
        <v>0</v>
      </c>
      <c r="J72" s="17">
        <v>0</v>
      </c>
    </row>
    <row r="73" spans="1:10" ht="12.75">
      <c r="A73" s="71"/>
      <c r="B73" s="74"/>
      <c r="C73" s="45" t="s">
        <v>33</v>
      </c>
      <c r="D73" s="5">
        <f aca="true" t="shared" si="5" ref="D73:D90">E73+F73+G73+H73+I73+J73</f>
        <v>6785</v>
      </c>
      <c r="E73" s="5">
        <v>0</v>
      </c>
      <c r="F73" s="5">
        <v>6785</v>
      </c>
      <c r="G73" s="5">
        <v>0</v>
      </c>
      <c r="H73" s="5">
        <v>0</v>
      </c>
      <c r="I73" s="5">
        <v>0</v>
      </c>
      <c r="J73" s="17">
        <v>0</v>
      </c>
    </row>
    <row r="74" spans="1:10" ht="12.75">
      <c r="A74" s="71"/>
      <c r="B74" s="74"/>
      <c r="C74" s="45">
        <v>7010</v>
      </c>
      <c r="D74" s="5">
        <f t="shared" si="5"/>
        <v>429</v>
      </c>
      <c r="E74" s="5">
        <v>429</v>
      </c>
      <c r="F74" s="5">
        <v>0</v>
      </c>
      <c r="G74" s="5">
        <v>0</v>
      </c>
      <c r="H74" s="5">
        <v>0</v>
      </c>
      <c r="I74" s="5">
        <v>0</v>
      </c>
      <c r="J74" s="17">
        <v>0</v>
      </c>
    </row>
    <row r="75" spans="1:10" ht="12.75">
      <c r="A75" s="69"/>
      <c r="B75" s="77"/>
      <c r="C75" s="45" t="s">
        <v>67</v>
      </c>
      <c r="D75" s="5">
        <f t="shared" si="5"/>
        <v>446</v>
      </c>
      <c r="E75" s="5">
        <v>446</v>
      </c>
      <c r="F75" s="5">
        <v>0</v>
      </c>
      <c r="G75" s="5">
        <v>0</v>
      </c>
      <c r="H75" s="5">
        <v>0</v>
      </c>
      <c r="I75" s="5">
        <v>0</v>
      </c>
      <c r="J75" s="17">
        <v>0</v>
      </c>
    </row>
    <row r="76" spans="1:10" ht="12.75">
      <c r="A76" s="68">
        <v>6114</v>
      </c>
      <c r="B76" s="76" t="s">
        <v>91</v>
      </c>
      <c r="C76" s="45">
        <v>1230</v>
      </c>
      <c r="D76" s="5">
        <f t="shared" si="5"/>
        <v>36</v>
      </c>
      <c r="E76" s="5">
        <v>0</v>
      </c>
      <c r="F76" s="5">
        <v>36</v>
      </c>
      <c r="G76" s="5">
        <v>0</v>
      </c>
      <c r="H76" s="5">
        <v>0</v>
      </c>
      <c r="I76" s="5">
        <v>0</v>
      </c>
      <c r="J76" s="17">
        <v>0</v>
      </c>
    </row>
    <row r="77" spans="1:10" ht="12.75">
      <c r="A77" s="69"/>
      <c r="B77" s="77"/>
      <c r="C77" s="45">
        <v>8040</v>
      </c>
      <c r="D77" s="5">
        <f t="shared" si="5"/>
        <v>68</v>
      </c>
      <c r="E77" s="5">
        <v>68</v>
      </c>
      <c r="F77" s="5">
        <v>0</v>
      </c>
      <c r="G77" s="5">
        <v>0</v>
      </c>
      <c r="H77" s="5">
        <v>0</v>
      </c>
      <c r="I77" s="5">
        <v>0</v>
      </c>
      <c r="J77" s="17">
        <v>0</v>
      </c>
    </row>
    <row r="78" spans="1:10" ht="12.75">
      <c r="A78" s="68">
        <v>6117</v>
      </c>
      <c r="B78" s="76" t="s">
        <v>89</v>
      </c>
      <c r="C78" s="45">
        <v>1230</v>
      </c>
      <c r="D78" s="5">
        <f t="shared" si="5"/>
        <v>882</v>
      </c>
      <c r="E78" s="5">
        <v>0</v>
      </c>
      <c r="F78" s="5">
        <v>882</v>
      </c>
      <c r="G78" s="5">
        <v>0</v>
      </c>
      <c r="H78" s="5">
        <v>0</v>
      </c>
      <c r="I78" s="5">
        <v>0</v>
      </c>
      <c r="J78" s="17">
        <v>0</v>
      </c>
    </row>
    <row r="79" spans="1:10" ht="12.75">
      <c r="A79" s="69"/>
      <c r="B79" s="77"/>
      <c r="C79" s="45">
        <v>8040</v>
      </c>
      <c r="D79" s="5">
        <f t="shared" si="5"/>
        <v>962</v>
      </c>
      <c r="E79" s="5">
        <v>962</v>
      </c>
      <c r="F79" s="5">
        <v>0</v>
      </c>
      <c r="G79" s="5">
        <v>0</v>
      </c>
      <c r="H79" s="5">
        <v>0</v>
      </c>
      <c r="I79" s="5">
        <v>0</v>
      </c>
      <c r="J79" s="17">
        <v>0</v>
      </c>
    </row>
    <row r="80" spans="1:10" ht="12.75">
      <c r="A80" s="68" t="s">
        <v>68</v>
      </c>
      <c r="B80" s="76" t="s">
        <v>69</v>
      </c>
      <c r="C80" s="45" t="s">
        <v>33</v>
      </c>
      <c r="D80" s="5">
        <f t="shared" si="5"/>
        <v>72692</v>
      </c>
      <c r="E80" s="5">
        <v>1615</v>
      </c>
      <c r="F80" s="5">
        <v>71077</v>
      </c>
      <c r="G80" s="5">
        <v>0</v>
      </c>
      <c r="H80" s="5">
        <v>0</v>
      </c>
      <c r="I80" s="5">
        <v>0</v>
      </c>
      <c r="J80" s="17">
        <v>0</v>
      </c>
    </row>
    <row r="81" spans="1:10" ht="12.75">
      <c r="A81" s="71"/>
      <c r="B81" s="74"/>
      <c r="C81" s="45" t="s">
        <v>70</v>
      </c>
      <c r="D81" s="5">
        <f t="shared" si="5"/>
        <v>2892</v>
      </c>
      <c r="E81" s="5">
        <v>2892</v>
      </c>
      <c r="F81" s="5">
        <v>0</v>
      </c>
      <c r="G81" s="5">
        <v>0</v>
      </c>
      <c r="H81" s="5">
        <v>0</v>
      </c>
      <c r="I81" s="5">
        <v>0</v>
      </c>
      <c r="J81" s="17">
        <v>0</v>
      </c>
    </row>
    <row r="82" spans="1:10" ht="12.75">
      <c r="A82" s="71"/>
      <c r="B82" s="74"/>
      <c r="C82" s="45">
        <v>7010</v>
      </c>
      <c r="D82" s="5">
        <f t="shared" si="5"/>
        <v>137</v>
      </c>
      <c r="E82" s="5">
        <v>137</v>
      </c>
      <c r="F82" s="5">
        <v>0</v>
      </c>
      <c r="G82" s="5">
        <v>0</v>
      </c>
      <c r="H82" s="5">
        <v>0</v>
      </c>
      <c r="I82" s="5">
        <v>0</v>
      </c>
      <c r="J82" s="17">
        <v>0</v>
      </c>
    </row>
    <row r="83" spans="1:10" ht="12.75">
      <c r="A83" s="69"/>
      <c r="B83" s="77"/>
      <c r="C83" s="45" t="s">
        <v>41</v>
      </c>
      <c r="D83" s="5">
        <f t="shared" si="5"/>
        <v>16465</v>
      </c>
      <c r="E83" s="5">
        <v>16465</v>
      </c>
      <c r="F83" s="5">
        <v>0</v>
      </c>
      <c r="G83" s="5">
        <v>0</v>
      </c>
      <c r="H83" s="5">
        <v>0</v>
      </c>
      <c r="I83" s="5">
        <v>0</v>
      </c>
      <c r="J83" s="17">
        <v>0</v>
      </c>
    </row>
    <row r="84" spans="1:10" ht="12.75">
      <c r="A84" s="68" t="s">
        <v>71</v>
      </c>
      <c r="B84" s="76" t="s">
        <v>72</v>
      </c>
      <c r="C84" s="45" t="s">
        <v>38</v>
      </c>
      <c r="D84" s="5">
        <f t="shared" si="5"/>
        <v>1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17">
        <v>0</v>
      </c>
    </row>
    <row r="85" spans="1:10" ht="12.75">
      <c r="A85" s="69"/>
      <c r="B85" s="77"/>
      <c r="C85" s="45" t="s">
        <v>40</v>
      </c>
      <c r="D85" s="5">
        <f t="shared" si="5"/>
        <v>255</v>
      </c>
      <c r="E85" s="5">
        <v>255</v>
      </c>
      <c r="F85" s="5">
        <v>0</v>
      </c>
      <c r="G85" s="5">
        <v>0</v>
      </c>
      <c r="H85" s="5">
        <v>0</v>
      </c>
      <c r="I85" s="5">
        <v>0</v>
      </c>
      <c r="J85" s="17">
        <v>0</v>
      </c>
    </row>
    <row r="86" spans="1:10" ht="12.75">
      <c r="A86" s="39">
        <v>6399</v>
      </c>
      <c r="B86" s="40" t="s">
        <v>92</v>
      </c>
      <c r="C86" s="45">
        <v>5020</v>
      </c>
      <c r="D86" s="5">
        <f t="shared" si="5"/>
        <v>222</v>
      </c>
      <c r="E86" s="5">
        <v>222</v>
      </c>
      <c r="F86" s="5">
        <v>0</v>
      </c>
      <c r="G86" s="5">
        <v>0</v>
      </c>
      <c r="H86" s="5">
        <v>0</v>
      </c>
      <c r="I86" s="5">
        <v>0</v>
      </c>
      <c r="J86" s="17">
        <v>0</v>
      </c>
    </row>
    <row r="87" spans="1:10" ht="12.75">
      <c r="A87" s="68">
        <v>6402</v>
      </c>
      <c r="B87" s="76" t="s">
        <v>88</v>
      </c>
      <c r="C87" s="45">
        <v>1040</v>
      </c>
      <c r="D87" s="5">
        <f t="shared" si="5"/>
        <v>21</v>
      </c>
      <c r="E87" s="5"/>
      <c r="F87" s="5">
        <v>0</v>
      </c>
      <c r="G87" s="5">
        <v>21</v>
      </c>
      <c r="H87" s="5">
        <v>0</v>
      </c>
      <c r="I87" s="5">
        <v>0</v>
      </c>
      <c r="J87" s="17">
        <v>0</v>
      </c>
    </row>
    <row r="88" spans="1:10" ht="12.75">
      <c r="A88" s="71"/>
      <c r="B88" s="74"/>
      <c r="C88" s="45">
        <v>1050</v>
      </c>
      <c r="D88" s="5">
        <f t="shared" si="5"/>
        <v>5</v>
      </c>
      <c r="E88" s="5">
        <v>0</v>
      </c>
      <c r="F88" s="5">
        <v>0</v>
      </c>
      <c r="G88" s="5">
        <v>5</v>
      </c>
      <c r="H88" s="5">
        <v>0</v>
      </c>
      <c r="I88" s="5">
        <v>0</v>
      </c>
      <c r="J88" s="17">
        <v>0</v>
      </c>
    </row>
    <row r="89" spans="1:10" ht="12.75">
      <c r="A89" s="72"/>
      <c r="B89" s="75"/>
      <c r="C89" s="45">
        <v>5020</v>
      </c>
      <c r="D89" s="5">
        <f t="shared" si="5"/>
        <v>387</v>
      </c>
      <c r="E89" s="5">
        <v>0</v>
      </c>
      <c r="F89" s="5">
        <v>0</v>
      </c>
      <c r="G89" s="5">
        <v>0</v>
      </c>
      <c r="H89" s="5">
        <v>0</v>
      </c>
      <c r="I89" s="5">
        <v>387</v>
      </c>
      <c r="J89" s="17">
        <v>0</v>
      </c>
    </row>
    <row r="90" spans="1:10" ht="13.5" thickBot="1">
      <c r="A90" s="52">
        <v>6409</v>
      </c>
      <c r="B90" s="53" t="s">
        <v>73</v>
      </c>
      <c r="C90" s="63">
        <v>5020</v>
      </c>
      <c r="D90" s="5">
        <f t="shared" si="5"/>
        <v>6</v>
      </c>
      <c r="E90" s="43">
        <v>0</v>
      </c>
      <c r="F90" s="43">
        <v>0</v>
      </c>
      <c r="G90" s="43">
        <v>0</v>
      </c>
      <c r="H90" s="43">
        <v>6</v>
      </c>
      <c r="I90" s="43">
        <v>0</v>
      </c>
      <c r="J90" s="44">
        <v>0</v>
      </c>
    </row>
    <row r="91" spans="1:10" ht="27.75" customHeight="1" thickBot="1">
      <c r="A91" s="92" t="s">
        <v>74</v>
      </c>
      <c r="B91" s="93"/>
      <c r="C91" s="94"/>
      <c r="D91" s="13">
        <f aca="true" t="shared" si="6" ref="D91:J91">D7+D13+D52+D67+D71</f>
        <v>344249</v>
      </c>
      <c r="E91" s="13">
        <f t="shared" si="6"/>
        <v>67272</v>
      </c>
      <c r="F91" s="13">
        <f t="shared" si="6"/>
        <v>93353</v>
      </c>
      <c r="G91" s="13">
        <f t="shared" si="6"/>
        <v>109539</v>
      </c>
      <c r="H91" s="13">
        <f t="shared" si="6"/>
        <v>11220</v>
      </c>
      <c r="I91" s="13">
        <f t="shared" si="6"/>
        <v>6074</v>
      </c>
      <c r="J91" s="19">
        <f t="shared" si="6"/>
        <v>56791</v>
      </c>
    </row>
  </sheetData>
  <mergeCells count="55">
    <mergeCell ref="B76:B77"/>
    <mergeCell ref="A2:J2"/>
    <mergeCell ref="A4:A6"/>
    <mergeCell ref="B4:B6"/>
    <mergeCell ref="C4:C6"/>
    <mergeCell ref="D4:D6"/>
    <mergeCell ref="H3:J3"/>
    <mergeCell ref="E4:J5"/>
    <mergeCell ref="A7:C7"/>
    <mergeCell ref="A13:C13"/>
    <mergeCell ref="A67:C67"/>
    <mergeCell ref="A62:A63"/>
    <mergeCell ref="B62:B63"/>
    <mergeCell ref="A59:A60"/>
    <mergeCell ref="B59:B60"/>
    <mergeCell ref="A30:A32"/>
    <mergeCell ref="B30:B32"/>
    <mergeCell ref="A64:A65"/>
    <mergeCell ref="B64:B65"/>
    <mergeCell ref="A91:C91"/>
    <mergeCell ref="A84:A85"/>
    <mergeCell ref="B84:B85"/>
    <mergeCell ref="A80:A83"/>
    <mergeCell ref="B80:B83"/>
    <mergeCell ref="A87:A89"/>
    <mergeCell ref="B87:B89"/>
    <mergeCell ref="A11:A12"/>
    <mergeCell ref="B11:B12"/>
    <mergeCell ref="A52:C52"/>
    <mergeCell ref="A50:A51"/>
    <mergeCell ref="A16:A18"/>
    <mergeCell ref="B16:B18"/>
    <mergeCell ref="A28:A29"/>
    <mergeCell ref="B28:B29"/>
    <mergeCell ref="A21:A24"/>
    <mergeCell ref="B21:B24"/>
    <mergeCell ref="A68:A69"/>
    <mergeCell ref="B68:B69"/>
    <mergeCell ref="A14:A15"/>
    <mergeCell ref="B14:B15"/>
    <mergeCell ref="A38:A40"/>
    <mergeCell ref="B38:B40"/>
    <mergeCell ref="A43:A49"/>
    <mergeCell ref="B43:B49"/>
    <mergeCell ref="B50:B51"/>
    <mergeCell ref="A76:A77"/>
    <mergeCell ref="A78:A79"/>
    <mergeCell ref="A8:A10"/>
    <mergeCell ref="B8:B10"/>
    <mergeCell ref="B78:B79"/>
    <mergeCell ref="A33:A37"/>
    <mergeCell ref="B33:B37"/>
    <mergeCell ref="A71:C71"/>
    <mergeCell ref="A72:A75"/>
    <mergeCell ref="B72:B7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5" r:id="rId1"/>
  <rowBreaks count="2" manualBreakCount="2">
    <brk id="40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PC10</cp:lastModifiedBy>
  <cp:lastPrinted>2010-02-04T08:25:34Z</cp:lastPrinted>
  <dcterms:created xsi:type="dcterms:W3CDTF">2001-10-24T13:08:44Z</dcterms:created>
  <dcterms:modified xsi:type="dcterms:W3CDTF">2010-05-31T10:29:12Z</dcterms:modified>
  <cp:category/>
  <cp:version/>
  <cp:contentType/>
  <cp:contentStatus/>
</cp:coreProperties>
</file>