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5" i="1" l="1"/>
  <c r="I55" i="1" s="1"/>
  <c r="F76" i="1"/>
  <c r="G76" i="1"/>
  <c r="H76" i="1" s="1"/>
  <c r="E76" i="1"/>
  <c r="G75" i="1"/>
  <c r="I75" i="1" s="1"/>
  <c r="F75" i="1"/>
  <c r="E75" i="1"/>
  <c r="G44" i="1"/>
  <c r="F44" i="1"/>
  <c r="E44" i="1"/>
  <c r="H44" i="1" s="1"/>
  <c r="G30" i="1"/>
  <c r="I30" i="1" s="1"/>
  <c r="E30" i="1"/>
  <c r="G22" i="1"/>
  <c r="I22" i="1" s="1"/>
  <c r="G14" i="1"/>
  <c r="F14" i="1"/>
  <c r="E14" i="1"/>
  <c r="H14" i="1" s="1"/>
  <c r="G10" i="1"/>
  <c r="I10" i="1" s="1"/>
  <c r="F10" i="1"/>
  <c r="E10" i="1"/>
  <c r="I78" i="1"/>
  <c r="H78" i="1"/>
  <c r="I77" i="1"/>
  <c r="H77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3" i="1"/>
  <c r="H13" i="1"/>
  <c r="I12" i="1"/>
  <c r="H12" i="1"/>
  <c r="I11" i="1"/>
  <c r="H11" i="1"/>
  <c r="H10" i="1"/>
  <c r="I9" i="1"/>
  <c r="H9" i="1"/>
  <c r="I8" i="1"/>
  <c r="H8" i="1"/>
  <c r="I7" i="1"/>
  <c r="H7" i="1"/>
  <c r="I6" i="1"/>
  <c r="H6" i="1"/>
  <c r="I76" i="1" l="1"/>
  <c r="I44" i="1"/>
  <c r="H30" i="1"/>
  <c r="I14" i="1"/>
</calcChain>
</file>

<file path=xl/sharedStrings.xml><?xml version="1.0" encoding="utf-8"?>
<sst xmlns="http://schemas.openxmlformats.org/spreadsheetml/2006/main" count="155" uniqueCount="84">
  <si>
    <t>ORJ</t>
  </si>
  <si>
    <t>Odbor</t>
  </si>
  <si>
    <t>Pol.</t>
  </si>
  <si>
    <t>Název položky</t>
  </si>
  <si>
    <t>Schválený rozpočet</t>
  </si>
  <si>
    <t>Upravený rozpočet</t>
  </si>
  <si>
    <t>Skutečnost</t>
  </si>
  <si>
    <t>Skutečnost v</t>
  </si>
  <si>
    <t>% ze SR</t>
  </si>
  <si>
    <t>% z UR</t>
  </si>
  <si>
    <t>1343</t>
  </si>
  <si>
    <t>Poplatek za užívání veřejného prostranství</t>
  </si>
  <si>
    <t>0000001010</t>
  </si>
  <si>
    <t>2132</t>
  </si>
  <si>
    <t>Přijmy z pronájmu ost. nemovit. a jejich částí</t>
  </si>
  <si>
    <t>2322</t>
  </si>
  <si>
    <t>Přijaté pojistné náhrady</t>
  </si>
  <si>
    <t>2324</t>
  </si>
  <si>
    <t>Přijaté nekapitálové příspěvky a náhrady</t>
  </si>
  <si>
    <t>2329</t>
  </si>
  <si>
    <t>Ostatní nedaňové příjmy jinde nezařazené</t>
  </si>
  <si>
    <t>0000001120</t>
  </si>
  <si>
    <t>2111</t>
  </si>
  <si>
    <t>Příjmy z poskytování služeb a výrobků</t>
  </si>
  <si>
    <t>0000001210</t>
  </si>
  <si>
    <t>1361</t>
  </si>
  <si>
    <t>Správní poplatky</t>
  </si>
  <si>
    <t>0000001260</t>
  </si>
  <si>
    <t>2112</t>
  </si>
  <si>
    <t>Příjmy z prod. zboží (jinak nakoup.za úč.prodeje)</t>
  </si>
  <si>
    <t>2131</t>
  </si>
  <si>
    <t>Příjmy z pronájmu pozemků</t>
  </si>
  <si>
    <t>0000002010</t>
  </si>
  <si>
    <t>2133</t>
  </si>
  <si>
    <t>Příjmy z pronájmu movitých věcí</t>
  </si>
  <si>
    <t>2343</t>
  </si>
  <si>
    <t>Příj.z úhrad dobývacího prostoru a z vydobyt.neros</t>
  </si>
  <si>
    <t>0000002040</t>
  </si>
  <si>
    <t>2212</t>
  </si>
  <si>
    <t>Sankční platby přijaté od jiných subjektů</t>
  </si>
  <si>
    <t>0000003020</t>
  </si>
  <si>
    <t>3112</t>
  </si>
  <si>
    <t>Příjmy z prodeje ost. nemovitostí a jejich částí</t>
  </si>
  <si>
    <t>0000003030</t>
  </si>
  <si>
    <t>2141</t>
  </si>
  <si>
    <t>Příjmy z úroků (část)</t>
  </si>
  <si>
    <t>0000003040</t>
  </si>
  <si>
    <t>2119</t>
  </si>
  <si>
    <t>Ostatní příjmy z vlastní činnosti</t>
  </si>
  <si>
    <t>3111</t>
  </si>
  <si>
    <t>Příjmy z prodeje pozemků</t>
  </si>
  <si>
    <t>0000004010</t>
  </si>
  <si>
    <t>0000005020</t>
  </si>
  <si>
    <t>1341</t>
  </si>
  <si>
    <t>Poplatek ze psů</t>
  </si>
  <si>
    <t>1355</t>
  </si>
  <si>
    <t>Odvod z výherních hracích přístrojů</t>
  </si>
  <si>
    <t>1511</t>
  </si>
  <si>
    <t>Daň z nemovitých věcí</t>
  </si>
  <si>
    <t>2229</t>
  </si>
  <si>
    <t>Ostatní přijaté vratky transferů</t>
  </si>
  <si>
    <t>2321</t>
  </si>
  <si>
    <t>Přijaté neinvestiční dary</t>
  </si>
  <si>
    <t>2451</t>
  </si>
  <si>
    <t>Splátky půjčených prostředků od přísp.organizací</t>
  </si>
  <si>
    <t>4112</t>
  </si>
  <si>
    <t>Neinv.př.transfery ze SR v rámci souhr.dot.vztahu</t>
  </si>
  <si>
    <t>4113</t>
  </si>
  <si>
    <t>Neinvestiční přijaté transfery za státních fondů</t>
  </si>
  <si>
    <t>4116</t>
  </si>
  <si>
    <t>Ostatní neinv.přijaté transfery ze st. rozpočtu</t>
  </si>
  <si>
    <t>4122</t>
  </si>
  <si>
    <t>Neinvestiční přijaté transfery od krajů</t>
  </si>
  <si>
    <t>4137</t>
  </si>
  <si>
    <t>Převody mezi statutár. městy a jejich měst. obvody</t>
  </si>
  <si>
    <t>4213</t>
  </si>
  <si>
    <t>Investiční přijaté transfery ze státních fondů</t>
  </si>
  <si>
    <t>4216</t>
  </si>
  <si>
    <t>Ostatní invest.přijaté transf.ze státního rozpočtu</t>
  </si>
  <si>
    <t>Příjmy CELKEM</t>
  </si>
  <si>
    <t xml:space="preserve">Konsolidace příjmů (- OdPa 6330) </t>
  </si>
  <si>
    <t>Příjmy po konsolidaci</t>
  </si>
  <si>
    <t xml:space="preserve">celkem </t>
  </si>
  <si>
    <t>Příjmy dle ORJ a Položek k 12/2015 (v tis. Kč)                                                                                                                 tabulka č. 4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</si>
</sst>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0" xfId="0" applyNumberFormat="1" applyFont="1"/>
    <xf numFmtId="3" fontId="1" fillId="0" borderId="0" xfId="0" applyNumberFormat="1" applyFont="1" applyAlignment="1">
      <alignment horizontal="center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2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showGridLines="0" tabSelected="1" topLeftCell="A47" zoomScale="120" zoomScaleNormal="120" workbookViewId="0">
      <selection activeCell="K62" sqref="K62"/>
    </sheetView>
  </sheetViews>
  <sheetFormatPr defaultRowHeight="15" x14ac:dyDescent="0.25"/>
  <cols>
    <col min="1" max="1" width="9.5703125" bestFit="1" customWidth="1"/>
    <col min="2" max="2" width="5.85546875" style="1" customWidth="1"/>
    <col min="3" max="3" width="4.42578125" style="1" customWidth="1"/>
    <col min="4" max="4" width="37.28515625" style="2" bestFit="1" customWidth="1"/>
    <col min="5" max="7" width="16.7109375" style="2" customWidth="1"/>
    <col min="8" max="9" width="11.7109375" style="3" customWidth="1"/>
    <col min="10" max="10" width="9.140625" style="2"/>
    <col min="257" max="257" width="9.5703125" bestFit="1" customWidth="1"/>
    <col min="258" max="258" width="5.85546875" customWidth="1"/>
    <col min="259" max="259" width="4.42578125" customWidth="1"/>
    <col min="260" max="260" width="37.28515625" bestFit="1" customWidth="1"/>
    <col min="261" max="263" width="16.7109375" customWidth="1"/>
    <col min="264" max="265" width="11.7109375" customWidth="1"/>
    <col min="513" max="513" width="9.5703125" bestFit="1" customWidth="1"/>
    <col min="514" max="514" width="5.85546875" customWidth="1"/>
    <col min="515" max="515" width="4.42578125" customWidth="1"/>
    <col min="516" max="516" width="37.28515625" bestFit="1" customWidth="1"/>
    <col min="517" max="519" width="16.7109375" customWidth="1"/>
    <col min="520" max="521" width="11.7109375" customWidth="1"/>
    <col min="769" max="769" width="9.5703125" bestFit="1" customWidth="1"/>
    <col min="770" max="770" width="5.85546875" customWidth="1"/>
    <col min="771" max="771" width="4.42578125" customWidth="1"/>
    <col min="772" max="772" width="37.28515625" bestFit="1" customWidth="1"/>
    <col min="773" max="775" width="16.7109375" customWidth="1"/>
    <col min="776" max="777" width="11.7109375" customWidth="1"/>
    <col min="1025" max="1025" width="9.5703125" bestFit="1" customWidth="1"/>
    <col min="1026" max="1026" width="5.85546875" customWidth="1"/>
    <col min="1027" max="1027" width="4.42578125" customWidth="1"/>
    <col min="1028" max="1028" width="37.28515625" bestFit="1" customWidth="1"/>
    <col min="1029" max="1031" width="16.7109375" customWidth="1"/>
    <col min="1032" max="1033" width="11.7109375" customWidth="1"/>
    <col min="1281" max="1281" width="9.5703125" bestFit="1" customWidth="1"/>
    <col min="1282" max="1282" width="5.85546875" customWidth="1"/>
    <col min="1283" max="1283" width="4.42578125" customWidth="1"/>
    <col min="1284" max="1284" width="37.28515625" bestFit="1" customWidth="1"/>
    <col min="1285" max="1287" width="16.7109375" customWidth="1"/>
    <col min="1288" max="1289" width="11.7109375" customWidth="1"/>
    <col min="1537" max="1537" width="9.5703125" bestFit="1" customWidth="1"/>
    <col min="1538" max="1538" width="5.85546875" customWidth="1"/>
    <col min="1539" max="1539" width="4.42578125" customWidth="1"/>
    <col min="1540" max="1540" width="37.28515625" bestFit="1" customWidth="1"/>
    <col min="1541" max="1543" width="16.7109375" customWidth="1"/>
    <col min="1544" max="1545" width="11.7109375" customWidth="1"/>
    <col min="1793" max="1793" width="9.5703125" bestFit="1" customWidth="1"/>
    <col min="1794" max="1794" width="5.85546875" customWidth="1"/>
    <col min="1795" max="1795" width="4.42578125" customWidth="1"/>
    <col min="1796" max="1796" width="37.28515625" bestFit="1" customWidth="1"/>
    <col min="1797" max="1799" width="16.7109375" customWidth="1"/>
    <col min="1800" max="1801" width="11.7109375" customWidth="1"/>
    <col min="2049" max="2049" width="9.5703125" bestFit="1" customWidth="1"/>
    <col min="2050" max="2050" width="5.85546875" customWidth="1"/>
    <col min="2051" max="2051" width="4.42578125" customWidth="1"/>
    <col min="2052" max="2052" width="37.28515625" bestFit="1" customWidth="1"/>
    <col min="2053" max="2055" width="16.7109375" customWidth="1"/>
    <col min="2056" max="2057" width="11.7109375" customWidth="1"/>
    <col min="2305" max="2305" width="9.5703125" bestFit="1" customWidth="1"/>
    <col min="2306" max="2306" width="5.85546875" customWidth="1"/>
    <col min="2307" max="2307" width="4.42578125" customWidth="1"/>
    <col min="2308" max="2308" width="37.28515625" bestFit="1" customWidth="1"/>
    <col min="2309" max="2311" width="16.7109375" customWidth="1"/>
    <col min="2312" max="2313" width="11.7109375" customWidth="1"/>
    <col min="2561" max="2561" width="9.5703125" bestFit="1" customWidth="1"/>
    <col min="2562" max="2562" width="5.85546875" customWidth="1"/>
    <col min="2563" max="2563" width="4.42578125" customWidth="1"/>
    <col min="2564" max="2564" width="37.28515625" bestFit="1" customWidth="1"/>
    <col min="2565" max="2567" width="16.7109375" customWidth="1"/>
    <col min="2568" max="2569" width="11.7109375" customWidth="1"/>
    <col min="2817" max="2817" width="9.5703125" bestFit="1" customWidth="1"/>
    <col min="2818" max="2818" width="5.85546875" customWidth="1"/>
    <col min="2819" max="2819" width="4.42578125" customWidth="1"/>
    <col min="2820" max="2820" width="37.28515625" bestFit="1" customWidth="1"/>
    <col min="2821" max="2823" width="16.7109375" customWidth="1"/>
    <col min="2824" max="2825" width="11.7109375" customWidth="1"/>
    <col min="3073" max="3073" width="9.5703125" bestFit="1" customWidth="1"/>
    <col min="3074" max="3074" width="5.85546875" customWidth="1"/>
    <col min="3075" max="3075" width="4.42578125" customWidth="1"/>
    <col min="3076" max="3076" width="37.28515625" bestFit="1" customWidth="1"/>
    <col min="3077" max="3079" width="16.7109375" customWidth="1"/>
    <col min="3080" max="3081" width="11.7109375" customWidth="1"/>
    <col min="3329" max="3329" width="9.5703125" bestFit="1" customWidth="1"/>
    <col min="3330" max="3330" width="5.85546875" customWidth="1"/>
    <col min="3331" max="3331" width="4.42578125" customWidth="1"/>
    <col min="3332" max="3332" width="37.28515625" bestFit="1" customWidth="1"/>
    <col min="3333" max="3335" width="16.7109375" customWidth="1"/>
    <col min="3336" max="3337" width="11.7109375" customWidth="1"/>
    <col min="3585" max="3585" width="9.5703125" bestFit="1" customWidth="1"/>
    <col min="3586" max="3586" width="5.85546875" customWidth="1"/>
    <col min="3587" max="3587" width="4.42578125" customWidth="1"/>
    <col min="3588" max="3588" width="37.28515625" bestFit="1" customWidth="1"/>
    <col min="3589" max="3591" width="16.7109375" customWidth="1"/>
    <col min="3592" max="3593" width="11.7109375" customWidth="1"/>
    <col min="3841" max="3841" width="9.5703125" bestFit="1" customWidth="1"/>
    <col min="3842" max="3842" width="5.85546875" customWidth="1"/>
    <col min="3843" max="3843" width="4.42578125" customWidth="1"/>
    <col min="3844" max="3844" width="37.28515625" bestFit="1" customWidth="1"/>
    <col min="3845" max="3847" width="16.7109375" customWidth="1"/>
    <col min="3848" max="3849" width="11.7109375" customWidth="1"/>
    <col min="4097" max="4097" width="9.5703125" bestFit="1" customWidth="1"/>
    <col min="4098" max="4098" width="5.85546875" customWidth="1"/>
    <col min="4099" max="4099" width="4.42578125" customWidth="1"/>
    <col min="4100" max="4100" width="37.28515625" bestFit="1" customWidth="1"/>
    <col min="4101" max="4103" width="16.7109375" customWidth="1"/>
    <col min="4104" max="4105" width="11.7109375" customWidth="1"/>
    <col min="4353" max="4353" width="9.5703125" bestFit="1" customWidth="1"/>
    <col min="4354" max="4354" width="5.85546875" customWidth="1"/>
    <col min="4355" max="4355" width="4.42578125" customWidth="1"/>
    <col min="4356" max="4356" width="37.28515625" bestFit="1" customWidth="1"/>
    <col min="4357" max="4359" width="16.7109375" customWidth="1"/>
    <col min="4360" max="4361" width="11.7109375" customWidth="1"/>
    <col min="4609" max="4609" width="9.5703125" bestFit="1" customWidth="1"/>
    <col min="4610" max="4610" width="5.85546875" customWidth="1"/>
    <col min="4611" max="4611" width="4.42578125" customWidth="1"/>
    <col min="4612" max="4612" width="37.28515625" bestFit="1" customWidth="1"/>
    <col min="4613" max="4615" width="16.7109375" customWidth="1"/>
    <col min="4616" max="4617" width="11.7109375" customWidth="1"/>
    <col min="4865" max="4865" width="9.5703125" bestFit="1" customWidth="1"/>
    <col min="4866" max="4866" width="5.85546875" customWidth="1"/>
    <col min="4867" max="4867" width="4.42578125" customWidth="1"/>
    <col min="4868" max="4868" width="37.28515625" bestFit="1" customWidth="1"/>
    <col min="4869" max="4871" width="16.7109375" customWidth="1"/>
    <col min="4872" max="4873" width="11.7109375" customWidth="1"/>
    <col min="5121" max="5121" width="9.5703125" bestFit="1" customWidth="1"/>
    <col min="5122" max="5122" width="5.85546875" customWidth="1"/>
    <col min="5123" max="5123" width="4.42578125" customWidth="1"/>
    <col min="5124" max="5124" width="37.28515625" bestFit="1" customWidth="1"/>
    <col min="5125" max="5127" width="16.7109375" customWidth="1"/>
    <col min="5128" max="5129" width="11.7109375" customWidth="1"/>
    <col min="5377" max="5377" width="9.5703125" bestFit="1" customWidth="1"/>
    <col min="5378" max="5378" width="5.85546875" customWidth="1"/>
    <col min="5379" max="5379" width="4.42578125" customWidth="1"/>
    <col min="5380" max="5380" width="37.28515625" bestFit="1" customWidth="1"/>
    <col min="5381" max="5383" width="16.7109375" customWidth="1"/>
    <col min="5384" max="5385" width="11.7109375" customWidth="1"/>
    <col min="5633" max="5633" width="9.5703125" bestFit="1" customWidth="1"/>
    <col min="5634" max="5634" width="5.85546875" customWidth="1"/>
    <col min="5635" max="5635" width="4.42578125" customWidth="1"/>
    <col min="5636" max="5636" width="37.28515625" bestFit="1" customWidth="1"/>
    <col min="5637" max="5639" width="16.7109375" customWidth="1"/>
    <col min="5640" max="5641" width="11.7109375" customWidth="1"/>
    <col min="5889" max="5889" width="9.5703125" bestFit="1" customWidth="1"/>
    <col min="5890" max="5890" width="5.85546875" customWidth="1"/>
    <col min="5891" max="5891" width="4.42578125" customWidth="1"/>
    <col min="5892" max="5892" width="37.28515625" bestFit="1" customWidth="1"/>
    <col min="5893" max="5895" width="16.7109375" customWidth="1"/>
    <col min="5896" max="5897" width="11.7109375" customWidth="1"/>
    <col min="6145" max="6145" width="9.5703125" bestFit="1" customWidth="1"/>
    <col min="6146" max="6146" width="5.85546875" customWidth="1"/>
    <col min="6147" max="6147" width="4.42578125" customWidth="1"/>
    <col min="6148" max="6148" width="37.28515625" bestFit="1" customWidth="1"/>
    <col min="6149" max="6151" width="16.7109375" customWidth="1"/>
    <col min="6152" max="6153" width="11.7109375" customWidth="1"/>
    <col min="6401" max="6401" width="9.5703125" bestFit="1" customWidth="1"/>
    <col min="6402" max="6402" width="5.85546875" customWidth="1"/>
    <col min="6403" max="6403" width="4.42578125" customWidth="1"/>
    <col min="6404" max="6404" width="37.28515625" bestFit="1" customWidth="1"/>
    <col min="6405" max="6407" width="16.7109375" customWidth="1"/>
    <col min="6408" max="6409" width="11.7109375" customWidth="1"/>
    <col min="6657" max="6657" width="9.5703125" bestFit="1" customWidth="1"/>
    <col min="6658" max="6658" width="5.85546875" customWidth="1"/>
    <col min="6659" max="6659" width="4.42578125" customWidth="1"/>
    <col min="6660" max="6660" width="37.28515625" bestFit="1" customWidth="1"/>
    <col min="6661" max="6663" width="16.7109375" customWidth="1"/>
    <col min="6664" max="6665" width="11.7109375" customWidth="1"/>
    <col min="6913" max="6913" width="9.5703125" bestFit="1" customWidth="1"/>
    <col min="6914" max="6914" width="5.85546875" customWidth="1"/>
    <col min="6915" max="6915" width="4.42578125" customWidth="1"/>
    <col min="6916" max="6916" width="37.28515625" bestFit="1" customWidth="1"/>
    <col min="6917" max="6919" width="16.7109375" customWidth="1"/>
    <col min="6920" max="6921" width="11.7109375" customWidth="1"/>
    <col min="7169" max="7169" width="9.5703125" bestFit="1" customWidth="1"/>
    <col min="7170" max="7170" width="5.85546875" customWidth="1"/>
    <col min="7171" max="7171" width="4.42578125" customWidth="1"/>
    <col min="7172" max="7172" width="37.28515625" bestFit="1" customWidth="1"/>
    <col min="7173" max="7175" width="16.7109375" customWidth="1"/>
    <col min="7176" max="7177" width="11.7109375" customWidth="1"/>
    <col min="7425" max="7425" width="9.5703125" bestFit="1" customWidth="1"/>
    <col min="7426" max="7426" width="5.85546875" customWidth="1"/>
    <col min="7427" max="7427" width="4.42578125" customWidth="1"/>
    <col min="7428" max="7428" width="37.28515625" bestFit="1" customWidth="1"/>
    <col min="7429" max="7431" width="16.7109375" customWidth="1"/>
    <col min="7432" max="7433" width="11.7109375" customWidth="1"/>
    <col min="7681" max="7681" width="9.5703125" bestFit="1" customWidth="1"/>
    <col min="7682" max="7682" width="5.85546875" customWidth="1"/>
    <col min="7683" max="7683" width="4.42578125" customWidth="1"/>
    <col min="7684" max="7684" width="37.28515625" bestFit="1" customWidth="1"/>
    <col min="7685" max="7687" width="16.7109375" customWidth="1"/>
    <col min="7688" max="7689" width="11.7109375" customWidth="1"/>
    <col min="7937" max="7937" width="9.5703125" bestFit="1" customWidth="1"/>
    <col min="7938" max="7938" width="5.85546875" customWidth="1"/>
    <col min="7939" max="7939" width="4.42578125" customWidth="1"/>
    <col min="7940" max="7940" width="37.28515625" bestFit="1" customWidth="1"/>
    <col min="7941" max="7943" width="16.7109375" customWidth="1"/>
    <col min="7944" max="7945" width="11.7109375" customWidth="1"/>
    <col min="8193" max="8193" width="9.5703125" bestFit="1" customWidth="1"/>
    <col min="8194" max="8194" width="5.85546875" customWidth="1"/>
    <col min="8195" max="8195" width="4.42578125" customWidth="1"/>
    <col min="8196" max="8196" width="37.28515625" bestFit="1" customWidth="1"/>
    <col min="8197" max="8199" width="16.7109375" customWidth="1"/>
    <col min="8200" max="8201" width="11.7109375" customWidth="1"/>
    <col min="8449" max="8449" width="9.5703125" bestFit="1" customWidth="1"/>
    <col min="8450" max="8450" width="5.85546875" customWidth="1"/>
    <col min="8451" max="8451" width="4.42578125" customWidth="1"/>
    <col min="8452" max="8452" width="37.28515625" bestFit="1" customWidth="1"/>
    <col min="8453" max="8455" width="16.7109375" customWidth="1"/>
    <col min="8456" max="8457" width="11.7109375" customWidth="1"/>
    <col min="8705" max="8705" width="9.5703125" bestFit="1" customWidth="1"/>
    <col min="8706" max="8706" width="5.85546875" customWidth="1"/>
    <col min="8707" max="8707" width="4.42578125" customWidth="1"/>
    <col min="8708" max="8708" width="37.28515625" bestFit="1" customWidth="1"/>
    <col min="8709" max="8711" width="16.7109375" customWidth="1"/>
    <col min="8712" max="8713" width="11.7109375" customWidth="1"/>
    <col min="8961" max="8961" width="9.5703125" bestFit="1" customWidth="1"/>
    <col min="8962" max="8962" width="5.85546875" customWidth="1"/>
    <col min="8963" max="8963" width="4.42578125" customWidth="1"/>
    <col min="8964" max="8964" width="37.28515625" bestFit="1" customWidth="1"/>
    <col min="8965" max="8967" width="16.7109375" customWidth="1"/>
    <col min="8968" max="8969" width="11.7109375" customWidth="1"/>
    <col min="9217" max="9217" width="9.5703125" bestFit="1" customWidth="1"/>
    <col min="9218" max="9218" width="5.85546875" customWidth="1"/>
    <col min="9219" max="9219" width="4.42578125" customWidth="1"/>
    <col min="9220" max="9220" width="37.28515625" bestFit="1" customWidth="1"/>
    <col min="9221" max="9223" width="16.7109375" customWidth="1"/>
    <col min="9224" max="9225" width="11.7109375" customWidth="1"/>
    <col min="9473" max="9473" width="9.5703125" bestFit="1" customWidth="1"/>
    <col min="9474" max="9474" width="5.85546875" customWidth="1"/>
    <col min="9475" max="9475" width="4.42578125" customWidth="1"/>
    <col min="9476" max="9476" width="37.28515625" bestFit="1" customWidth="1"/>
    <col min="9477" max="9479" width="16.7109375" customWidth="1"/>
    <col min="9480" max="9481" width="11.7109375" customWidth="1"/>
    <col min="9729" max="9729" width="9.5703125" bestFit="1" customWidth="1"/>
    <col min="9730" max="9730" width="5.85546875" customWidth="1"/>
    <col min="9731" max="9731" width="4.42578125" customWidth="1"/>
    <col min="9732" max="9732" width="37.28515625" bestFit="1" customWidth="1"/>
    <col min="9733" max="9735" width="16.7109375" customWidth="1"/>
    <col min="9736" max="9737" width="11.7109375" customWidth="1"/>
    <col min="9985" max="9985" width="9.5703125" bestFit="1" customWidth="1"/>
    <col min="9986" max="9986" width="5.85546875" customWidth="1"/>
    <col min="9987" max="9987" width="4.42578125" customWidth="1"/>
    <col min="9988" max="9988" width="37.28515625" bestFit="1" customWidth="1"/>
    <col min="9989" max="9991" width="16.7109375" customWidth="1"/>
    <col min="9992" max="9993" width="11.7109375" customWidth="1"/>
    <col min="10241" max="10241" width="9.5703125" bestFit="1" customWidth="1"/>
    <col min="10242" max="10242" width="5.85546875" customWidth="1"/>
    <col min="10243" max="10243" width="4.42578125" customWidth="1"/>
    <col min="10244" max="10244" width="37.28515625" bestFit="1" customWidth="1"/>
    <col min="10245" max="10247" width="16.7109375" customWidth="1"/>
    <col min="10248" max="10249" width="11.7109375" customWidth="1"/>
    <col min="10497" max="10497" width="9.5703125" bestFit="1" customWidth="1"/>
    <col min="10498" max="10498" width="5.85546875" customWidth="1"/>
    <col min="10499" max="10499" width="4.42578125" customWidth="1"/>
    <col min="10500" max="10500" width="37.28515625" bestFit="1" customWidth="1"/>
    <col min="10501" max="10503" width="16.7109375" customWidth="1"/>
    <col min="10504" max="10505" width="11.7109375" customWidth="1"/>
    <col min="10753" max="10753" width="9.5703125" bestFit="1" customWidth="1"/>
    <col min="10754" max="10754" width="5.85546875" customWidth="1"/>
    <col min="10755" max="10755" width="4.42578125" customWidth="1"/>
    <col min="10756" max="10756" width="37.28515625" bestFit="1" customWidth="1"/>
    <col min="10757" max="10759" width="16.7109375" customWidth="1"/>
    <col min="10760" max="10761" width="11.7109375" customWidth="1"/>
    <col min="11009" max="11009" width="9.5703125" bestFit="1" customWidth="1"/>
    <col min="11010" max="11010" width="5.85546875" customWidth="1"/>
    <col min="11011" max="11011" width="4.42578125" customWidth="1"/>
    <col min="11012" max="11012" width="37.28515625" bestFit="1" customWidth="1"/>
    <col min="11013" max="11015" width="16.7109375" customWidth="1"/>
    <col min="11016" max="11017" width="11.7109375" customWidth="1"/>
    <col min="11265" max="11265" width="9.5703125" bestFit="1" customWidth="1"/>
    <col min="11266" max="11266" width="5.85546875" customWidth="1"/>
    <col min="11267" max="11267" width="4.42578125" customWidth="1"/>
    <col min="11268" max="11268" width="37.28515625" bestFit="1" customWidth="1"/>
    <col min="11269" max="11271" width="16.7109375" customWidth="1"/>
    <col min="11272" max="11273" width="11.7109375" customWidth="1"/>
    <col min="11521" max="11521" width="9.5703125" bestFit="1" customWidth="1"/>
    <col min="11522" max="11522" width="5.85546875" customWidth="1"/>
    <col min="11523" max="11523" width="4.42578125" customWidth="1"/>
    <col min="11524" max="11524" width="37.28515625" bestFit="1" customWidth="1"/>
    <col min="11525" max="11527" width="16.7109375" customWidth="1"/>
    <col min="11528" max="11529" width="11.7109375" customWidth="1"/>
    <col min="11777" max="11777" width="9.5703125" bestFit="1" customWidth="1"/>
    <col min="11778" max="11778" width="5.85546875" customWidth="1"/>
    <col min="11779" max="11779" width="4.42578125" customWidth="1"/>
    <col min="11780" max="11780" width="37.28515625" bestFit="1" customWidth="1"/>
    <col min="11781" max="11783" width="16.7109375" customWidth="1"/>
    <col min="11784" max="11785" width="11.7109375" customWidth="1"/>
    <col min="12033" max="12033" width="9.5703125" bestFit="1" customWidth="1"/>
    <col min="12034" max="12034" width="5.85546875" customWidth="1"/>
    <col min="12035" max="12035" width="4.42578125" customWidth="1"/>
    <col min="12036" max="12036" width="37.28515625" bestFit="1" customWidth="1"/>
    <col min="12037" max="12039" width="16.7109375" customWidth="1"/>
    <col min="12040" max="12041" width="11.7109375" customWidth="1"/>
    <col min="12289" max="12289" width="9.5703125" bestFit="1" customWidth="1"/>
    <col min="12290" max="12290" width="5.85546875" customWidth="1"/>
    <col min="12291" max="12291" width="4.42578125" customWidth="1"/>
    <col min="12292" max="12292" width="37.28515625" bestFit="1" customWidth="1"/>
    <col min="12293" max="12295" width="16.7109375" customWidth="1"/>
    <col min="12296" max="12297" width="11.7109375" customWidth="1"/>
    <col min="12545" max="12545" width="9.5703125" bestFit="1" customWidth="1"/>
    <col min="12546" max="12546" width="5.85546875" customWidth="1"/>
    <col min="12547" max="12547" width="4.42578125" customWidth="1"/>
    <col min="12548" max="12548" width="37.28515625" bestFit="1" customWidth="1"/>
    <col min="12549" max="12551" width="16.7109375" customWidth="1"/>
    <col min="12552" max="12553" width="11.7109375" customWidth="1"/>
    <col min="12801" max="12801" width="9.5703125" bestFit="1" customWidth="1"/>
    <col min="12802" max="12802" width="5.85546875" customWidth="1"/>
    <col min="12803" max="12803" width="4.42578125" customWidth="1"/>
    <col min="12804" max="12804" width="37.28515625" bestFit="1" customWidth="1"/>
    <col min="12805" max="12807" width="16.7109375" customWidth="1"/>
    <col min="12808" max="12809" width="11.7109375" customWidth="1"/>
    <col min="13057" max="13057" width="9.5703125" bestFit="1" customWidth="1"/>
    <col min="13058" max="13058" width="5.85546875" customWidth="1"/>
    <col min="13059" max="13059" width="4.42578125" customWidth="1"/>
    <col min="13060" max="13060" width="37.28515625" bestFit="1" customWidth="1"/>
    <col min="13061" max="13063" width="16.7109375" customWidth="1"/>
    <col min="13064" max="13065" width="11.7109375" customWidth="1"/>
    <col min="13313" max="13313" width="9.5703125" bestFit="1" customWidth="1"/>
    <col min="13314" max="13314" width="5.85546875" customWidth="1"/>
    <col min="13315" max="13315" width="4.42578125" customWidth="1"/>
    <col min="13316" max="13316" width="37.28515625" bestFit="1" customWidth="1"/>
    <col min="13317" max="13319" width="16.7109375" customWidth="1"/>
    <col min="13320" max="13321" width="11.7109375" customWidth="1"/>
    <col min="13569" max="13569" width="9.5703125" bestFit="1" customWidth="1"/>
    <col min="13570" max="13570" width="5.85546875" customWidth="1"/>
    <col min="13571" max="13571" width="4.42578125" customWidth="1"/>
    <col min="13572" max="13572" width="37.28515625" bestFit="1" customWidth="1"/>
    <col min="13573" max="13575" width="16.7109375" customWidth="1"/>
    <col min="13576" max="13577" width="11.7109375" customWidth="1"/>
    <col min="13825" max="13825" width="9.5703125" bestFit="1" customWidth="1"/>
    <col min="13826" max="13826" width="5.85546875" customWidth="1"/>
    <col min="13827" max="13827" width="4.42578125" customWidth="1"/>
    <col min="13828" max="13828" width="37.28515625" bestFit="1" customWidth="1"/>
    <col min="13829" max="13831" width="16.7109375" customWidth="1"/>
    <col min="13832" max="13833" width="11.7109375" customWidth="1"/>
    <col min="14081" max="14081" width="9.5703125" bestFit="1" customWidth="1"/>
    <col min="14082" max="14082" width="5.85546875" customWidth="1"/>
    <col min="14083" max="14083" width="4.42578125" customWidth="1"/>
    <col min="14084" max="14084" width="37.28515625" bestFit="1" customWidth="1"/>
    <col min="14085" max="14087" width="16.7109375" customWidth="1"/>
    <col min="14088" max="14089" width="11.7109375" customWidth="1"/>
    <col min="14337" max="14337" width="9.5703125" bestFit="1" customWidth="1"/>
    <col min="14338" max="14338" width="5.85546875" customWidth="1"/>
    <col min="14339" max="14339" width="4.42578125" customWidth="1"/>
    <col min="14340" max="14340" width="37.28515625" bestFit="1" customWidth="1"/>
    <col min="14341" max="14343" width="16.7109375" customWidth="1"/>
    <col min="14344" max="14345" width="11.7109375" customWidth="1"/>
    <col min="14593" max="14593" width="9.5703125" bestFit="1" customWidth="1"/>
    <col min="14594" max="14594" width="5.85546875" customWidth="1"/>
    <col min="14595" max="14595" width="4.42578125" customWidth="1"/>
    <col min="14596" max="14596" width="37.28515625" bestFit="1" customWidth="1"/>
    <col min="14597" max="14599" width="16.7109375" customWidth="1"/>
    <col min="14600" max="14601" width="11.7109375" customWidth="1"/>
    <col min="14849" max="14849" width="9.5703125" bestFit="1" customWidth="1"/>
    <col min="14850" max="14850" width="5.85546875" customWidth="1"/>
    <col min="14851" max="14851" width="4.42578125" customWidth="1"/>
    <col min="14852" max="14852" width="37.28515625" bestFit="1" customWidth="1"/>
    <col min="14853" max="14855" width="16.7109375" customWidth="1"/>
    <col min="14856" max="14857" width="11.7109375" customWidth="1"/>
    <col min="15105" max="15105" width="9.5703125" bestFit="1" customWidth="1"/>
    <col min="15106" max="15106" width="5.85546875" customWidth="1"/>
    <col min="15107" max="15107" width="4.42578125" customWidth="1"/>
    <col min="15108" max="15108" width="37.28515625" bestFit="1" customWidth="1"/>
    <col min="15109" max="15111" width="16.7109375" customWidth="1"/>
    <col min="15112" max="15113" width="11.7109375" customWidth="1"/>
    <col min="15361" max="15361" width="9.5703125" bestFit="1" customWidth="1"/>
    <col min="15362" max="15362" width="5.85546875" customWidth="1"/>
    <col min="15363" max="15363" width="4.42578125" customWidth="1"/>
    <col min="15364" max="15364" width="37.28515625" bestFit="1" customWidth="1"/>
    <col min="15365" max="15367" width="16.7109375" customWidth="1"/>
    <col min="15368" max="15369" width="11.7109375" customWidth="1"/>
    <col min="15617" max="15617" width="9.5703125" bestFit="1" customWidth="1"/>
    <col min="15618" max="15618" width="5.85546875" customWidth="1"/>
    <col min="15619" max="15619" width="4.42578125" customWidth="1"/>
    <col min="15620" max="15620" width="37.28515625" bestFit="1" customWidth="1"/>
    <col min="15621" max="15623" width="16.7109375" customWidth="1"/>
    <col min="15624" max="15625" width="11.7109375" customWidth="1"/>
    <col min="15873" max="15873" width="9.5703125" bestFit="1" customWidth="1"/>
    <col min="15874" max="15874" width="5.85546875" customWidth="1"/>
    <col min="15875" max="15875" width="4.42578125" customWidth="1"/>
    <col min="15876" max="15876" width="37.28515625" bestFit="1" customWidth="1"/>
    <col min="15877" max="15879" width="16.7109375" customWidth="1"/>
    <col min="15880" max="15881" width="11.7109375" customWidth="1"/>
    <col min="16129" max="16129" width="9.5703125" bestFit="1" customWidth="1"/>
    <col min="16130" max="16130" width="5.85546875" customWidth="1"/>
    <col min="16131" max="16131" width="4.42578125" customWidth="1"/>
    <col min="16132" max="16132" width="37.28515625" bestFit="1" customWidth="1"/>
    <col min="16133" max="16135" width="16.7109375" customWidth="1"/>
    <col min="16136" max="16137" width="11.7109375" customWidth="1"/>
  </cols>
  <sheetData>
    <row r="2" spans="1:9" x14ac:dyDescent="0.25">
      <c r="A2" s="4"/>
      <c r="B2" s="5"/>
      <c r="C2" s="5"/>
      <c r="D2" s="6"/>
      <c r="E2" s="6"/>
      <c r="F2" s="7"/>
      <c r="G2" s="6"/>
      <c r="H2" s="8"/>
      <c r="I2" s="9"/>
    </row>
    <row r="3" spans="1:9" ht="16.5" thickBot="1" x14ac:dyDescent="0.3">
      <c r="A3" s="35" t="s">
        <v>83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24" t="s">
        <v>0</v>
      </c>
      <c r="B4" s="31" t="s">
        <v>1</v>
      </c>
      <c r="C4" s="31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10" t="s">
        <v>7</v>
      </c>
      <c r="I4" s="11" t="s">
        <v>7</v>
      </c>
    </row>
    <row r="5" spans="1:9" ht="15.75" thickBot="1" x14ac:dyDescent="0.3">
      <c r="A5" s="26"/>
      <c r="B5" s="23"/>
      <c r="C5" s="23"/>
      <c r="D5" s="23"/>
      <c r="E5" s="23"/>
      <c r="F5" s="23"/>
      <c r="G5" s="23"/>
      <c r="H5" s="12" t="s">
        <v>8</v>
      </c>
      <c r="I5" s="13" t="s">
        <v>9</v>
      </c>
    </row>
    <row r="6" spans="1:9" x14ac:dyDescent="0.25">
      <c r="A6" s="24" t="s">
        <v>12</v>
      </c>
      <c r="B6" s="27"/>
      <c r="C6" s="14" t="s">
        <v>13</v>
      </c>
      <c r="D6" s="15" t="s">
        <v>14</v>
      </c>
      <c r="E6" s="16">
        <v>12</v>
      </c>
      <c r="F6" s="16">
        <v>12</v>
      </c>
      <c r="G6" s="16">
        <v>12</v>
      </c>
      <c r="H6" s="17">
        <f t="shared" ref="H6:H37" si="0">IF(OR((E6=0),AND((E6&lt;0),(G6&gt;=0)),AND((E6&gt;0),(G6&lt;=0))),"***",100*G6/E6)</f>
        <v>100</v>
      </c>
      <c r="I6" s="18">
        <f t="shared" ref="I6:I37" si="1">IF(OR((F6=0),AND((F6&lt;0),(G6&gt;=0)),AND((F6&gt;0),(G6&lt;=0))),"***",100*G6/F6)</f>
        <v>100</v>
      </c>
    </row>
    <row r="7" spans="1:9" x14ac:dyDescent="0.25">
      <c r="A7" s="25"/>
      <c r="B7" s="28"/>
      <c r="C7" s="14" t="s">
        <v>15</v>
      </c>
      <c r="D7" s="15" t="s">
        <v>16</v>
      </c>
      <c r="E7" s="16">
        <v>0</v>
      </c>
      <c r="F7" s="16">
        <v>0</v>
      </c>
      <c r="G7" s="16">
        <v>7</v>
      </c>
      <c r="H7" s="17" t="str">
        <f t="shared" si="0"/>
        <v>***</v>
      </c>
      <c r="I7" s="18" t="str">
        <f t="shared" si="1"/>
        <v>***</v>
      </c>
    </row>
    <row r="8" spans="1:9" x14ac:dyDescent="0.25">
      <c r="A8" s="25"/>
      <c r="B8" s="28"/>
      <c r="C8" s="14" t="s">
        <v>17</v>
      </c>
      <c r="D8" s="15" t="s">
        <v>18</v>
      </c>
      <c r="E8" s="16">
        <v>0</v>
      </c>
      <c r="F8" s="16">
        <v>0</v>
      </c>
      <c r="G8" s="16">
        <v>35</v>
      </c>
      <c r="H8" s="17" t="str">
        <f t="shared" si="0"/>
        <v>***</v>
      </c>
      <c r="I8" s="18" t="str">
        <f t="shared" si="1"/>
        <v>***</v>
      </c>
    </row>
    <row r="9" spans="1:9" ht="15.75" thickBot="1" x14ac:dyDescent="0.3">
      <c r="A9" s="25"/>
      <c r="B9" s="28"/>
      <c r="C9" s="14" t="s">
        <v>19</v>
      </c>
      <c r="D9" s="15" t="s">
        <v>20</v>
      </c>
      <c r="E9" s="16">
        <v>504</v>
      </c>
      <c r="F9" s="16">
        <v>504</v>
      </c>
      <c r="G9" s="16">
        <v>535</v>
      </c>
      <c r="H9" s="17">
        <f t="shared" si="0"/>
        <v>106.15079365079364</v>
      </c>
      <c r="I9" s="18">
        <f t="shared" si="1"/>
        <v>106.15079365079364</v>
      </c>
    </row>
    <row r="10" spans="1:9" ht="15.75" thickBot="1" x14ac:dyDescent="0.3">
      <c r="A10" s="26"/>
      <c r="B10" s="23"/>
      <c r="C10" s="29" t="s">
        <v>82</v>
      </c>
      <c r="D10" s="30"/>
      <c r="E10" s="19">
        <f>SUM(E6:E9)</f>
        <v>516</v>
      </c>
      <c r="F10" s="19">
        <f>SUM(F6:F9)</f>
        <v>516</v>
      </c>
      <c r="G10" s="19">
        <f>SUM(G6:G9)</f>
        <v>589</v>
      </c>
      <c r="H10" s="20">
        <f t="shared" si="0"/>
        <v>114.14728682170542</v>
      </c>
      <c r="I10" s="21">
        <f t="shared" si="1"/>
        <v>114.14728682170542</v>
      </c>
    </row>
    <row r="11" spans="1:9" x14ac:dyDescent="0.25">
      <c r="A11" s="24" t="s">
        <v>21</v>
      </c>
      <c r="B11" s="27"/>
      <c r="C11" s="14" t="s">
        <v>22</v>
      </c>
      <c r="D11" s="15" t="s">
        <v>23</v>
      </c>
      <c r="E11" s="16">
        <v>3176</v>
      </c>
      <c r="F11" s="16">
        <v>3176</v>
      </c>
      <c r="G11" s="16">
        <v>3735</v>
      </c>
      <c r="H11" s="17">
        <f t="shared" si="0"/>
        <v>117.60075566750629</v>
      </c>
      <c r="I11" s="18">
        <f t="shared" si="1"/>
        <v>117.60075566750629</v>
      </c>
    </row>
    <row r="12" spans="1:9" x14ac:dyDescent="0.25">
      <c r="A12" s="25"/>
      <c r="B12" s="28"/>
      <c r="C12" s="14" t="s">
        <v>13</v>
      </c>
      <c r="D12" s="15" t="s">
        <v>14</v>
      </c>
      <c r="E12" s="16">
        <v>7</v>
      </c>
      <c r="F12" s="16">
        <v>7</v>
      </c>
      <c r="G12" s="16">
        <v>5</v>
      </c>
      <c r="H12" s="17">
        <f t="shared" si="0"/>
        <v>71.428571428571431</v>
      </c>
      <c r="I12" s="18">
        <f t="shared" si="1"/>
        <v>71.428571428571431</v>
      </c>
    </row>
    <row r="13" spans="1:9" ht="15.75" thickBot="1" x14ac:dyDescent="0.3">
      <c r="A13" s="25"/>
      <c r="B13" s="28"/>
      <c r="C13" s="14" t="s">
        <v>17</v>
      </c>
      <c r="D13" s="15" t="s">
        <v>18</v>
      </c>
      <c r="E13" s="16">
        <v>0</v>
      </c>
      <c r="F13" s="16">
        <v>90</v>
      </c>
      <c r="G13" s="16">
        <v>169</v>
      </c>
      <c r="H13" s="17" t="str">
        <f t="shared" si="0"/>
        <v>***</v>
      </c>
      <c r="I13" s="18">
        <f t="shared" si="1"/>
        <v>187.77777777777777</v>
      </c>
    </row>
    <row r="14" spans="1:9" ht="15.75" thickBot="1" x14ac:dyDescent="0.3">
      <c r="A14" s="26"/>
      <c r="B14" s="23"/>
      <c r="C14" s="29" t="s">
        <v>82</v>
      </c>
      <c r="D14" s="30"/>
      <c r="E14" s="19">
        <f>SUM(E11:E13)</f>
        <v>3183</v>
      </c>
      <c r="F14" s="19">
        <f>SUM(F11:F13)</f>
        <v>3273</v>
      </c>
      <c r="G14" s="19">
        <f>SUM(G11:G13)</f>
        <v>3909</v>
      </c>
      <c r="H14" s="20">
        <f t="shared" si="0"/>
        <v>122.80867106503298</v>
      </c>
      <c r="I14" s="21">
        <f t="shared" si="1"/>
        <v>119.43171402383135</v>
      </c>
    </row>
    <row r="15" spans="1:9" ht="15.75" thickBot="1" x14ac:dyDescent="0.3">
      <c r="A15" s="24" t="s">
        <v>24</v>
      </c>
      <c r="B15" s="27"/>
      <c r="C15" s="14" t="s">
        <v>25</v>
      </c>
      <c r="D15" s="15" t="s">
        <v>26</v>
      </c>
      <c r="E15" s="16">
        <v>280</v>
      </c>
      <c r="F15" s="16">
        <v>280</v>
      </c>
      <c r="G15" s="16">
        <v>332</v>
      </c>
      <c r="H15" s="17">
        <f t="shared" si="0"/>
        <v>118.57142857142857</v>
      </c>
      <c r="I15" s="18">
        <f t="shared" si="1"/>
        <v>118.57142857142857</v>
      </c>
    </row>
    <row r="16" spans="1:9" ht="15.75" thickBot="1" x14ac:dyDescent="0.3">
      <c r="A16" s="26"/>
      <c r="B16" s="23"/>
      <c r="C16" s="29" t="s">
        <v>82</v>
      </c>
      <c r="D16" s="30"/>
      <c r="E16" s="19">
        <v>280</v>
      </c>
      <c r="F16" s="19">
        <v>280</v>
      </c>
      <c r="G16" s="19">
        <v>332</v>
      </c>
      <c r="H16" s="20">
        <f t="shared" si="0"/>
        <v>118.57142857142857</v>
      </c>
      <c r="I16" s="21">
        <f t="shared" si="1"/>
        <v>118.57142857142857</v>
      </c>
    </row>
    <row r="17" spans="1:9" x14ac:dyDescent="0.25">
      <c r="A17" s="24" t="s">
        <v>27</v>
      </c>
      <c r="B17" s="27"/>
      <c r="C17" s="14" t="s">
        <v>22</v>
      </c>
      <c r="D17" s="15" t="s">
        <v>23</v>
      </c>
      <c r="E17" s="16">
        <v>10</v>
      </c>
      <c r="F17" s="16">
        <v>10</v>
      </c>
      <c r="G17" s="16">
        <v>2</v>
      </c>
      <c r="H17" s="17">
        <f t="shared" si="0"/>
        <v>20</v>
      </c>
      <c r="I17" s="18">
        <f t="shared" si="1"/>
        <v>20</v>
      </c>
    </row>
    <row r="18" spans="1:9" x14ac:dyDescent="0.25">
      <c r="A18" s="25"/>
      <c r="B18" s="28"/>
      <c r="C18" s="14" t="s">
        <v>28</v>
      </c>
      <c r="D18" s="15" t="s">
        <v>29</v>
      </c>
      <c r="E18" s="16">
        <v>0</v>
      </c>
      <c r="F18" s="16">
        <v>0</v>
      </c>
      <c r="G18" s="16">
        <v>2</v>
      </c>
      <c r="H18" s="17" t="str">
        <f t="shared" si="0"/>
        <v>***</v>
      </c>
      <c r="I18" s="18" t="str">
        <f t="shared" si="1"/>
        <v>***</v>
      </c>
    </row>
    <row r="19" spans="1:9" x14ac:dyDescent="0.25">
      <c r="A19" s="25"/>
      <c r="B19" s="28"/>
      <c r="C19" s="14" t="s">
        <v>30</v>
      </c>
      <c r="D19" s="15" t="s">
        <v>31</v>
      </c>
      <c r="E19" s="16">
        <v>0</v>
      </c>
      <c r="F19" s="16">
        <v>0</v>
      </c>
      <c r="G19" s="16">
        <v>1</v>
      </c>
      <c r="H19" s="17" t="str">
        <f t="shared" si="0"/>
        <v>***</v>
      </c>
      <c r="I19" s="18" t="str">
        <f t="shared" si="1"/>
        <v>***</v>
      </c>
    </row>
    <row r="20" spans="1:9" x14ac:dyDescent="0.25">
      <c r="A20" s="25"/>
      <c r="B20" s="28"/>
      <c r="C20" s="14" t="s">
        <v>17</v>
      </c>
      <c r="D20" s="15" t="s">
        <v>18</v>
      </c>
      <c r="E20" s="16">
        <v>0</v>
      </c>
      <c r="F20" s="16">
        <v>0</v>
      </c>
      <c r="G20" s="16">
        <v>57</v>
      </c>
      <c r="H20" s="17" t="str">
        <f t="shared" si="0"/>
        <v>***</v>
      </c>
      <c r="I20" s="18" t="str">
        <f t="shared" si="1"/>
        <v>***</v>
      </c>
    </row>
    <row r="21" spans="1:9" ht="15.75" thickBot="1" x14ac:dyDescent="0.3">
      <c r="A21" s="25"/>
      <c r="B21" s="28"/>
      <c r="C21" s="14" t="s">
        <v>19</v>
      </c>
      <c r="D21" s="15" t="s">
        <v>20</v>
      </c>
      <c r="E21" s="16">
        <v>0</v>
      </c>
      <c r="F21" s="16">
        <v>0</v>
      </c>
      <c r="G21" s="16">
        <v>269</v>
      </c>
      <c r="H21" s="17" t="str">
        <f t="shared" si="0"/>
        <v>***</v>
      </c>
      <c r="I21" s="18" t="str">
        <f t="shared" si="1"/>
        <v>***</v>
      </c>
    </row>
    <row r="22" spans="1:9" ht="15.75" thickBot="1" x14ac:dyDescent="0.3">
      <c r="A22" s="26"/>
      <c r="B22" s="23"/>
      <c r="C22" s="29" t="s">
        <v>82</v>
      </c>
      <c r="D22" s="30"/>
      <c r="E22" s="19">
        <v>10</v>
      </c>
      <c r="F22" s="19">
        <v>10</v>
      </c>
      <c r="G22" s="19">
        <f>SUM(G17:G21)</f>
        <v>331</v>
      </c>
      <c r="H22" s="20">
        <f t="shared" si="0"/>
        <v>3310</v>
      </c>
      <c r="I22" s="21">
        <f t="shared" si="1"/>
        <v>3310</v>
      </c>
    </row>
    <row r="23" spans="1:9" x14ac:dyDescent="0.25">
      <c r="A23" s="24" t="s">
        <v>32</v>
      </c>
      <c r="B23" s="27"/>
      <c r="C23" s="14" t="s">
        <v>22</v>
      </c>
      <c r="D23" s="15" t="s">
        <v>23</v>
      </c>
      <c r="E23" s="16">
        <v>800</v>
      </c>
      <c r="F23" s="16">
        <v>800</v>
      </c>
      <c r="G23" s="16">
        <v>1276</v>
      </c>
      <c r="H23" s="17">
        <f t="shared" si="0"/>
        <v>159.5</v>
      </c>
      <c r="I23" s="18">
        <f t="shared" si="1"/>
        <v>159.5</v>
      </c>
    </row>
    <row r="24" spans="1:9" x14ac:dyDescent="0.25">
      <c r="A24" s="25"/>
      <c r="B24" s="28"/>
      <c r="C24" s="14" t="s">
        <v>30</v>
      </c>
      <c r="D24" s="15" t="s">
        <v>31</v>
      </c>
      <c r="E24" s="16">
        <v>1100</v>
      </c>
      <c r="F24" s="16">
        <v>1100</v>
      </c>
      <c r="G24" s="16">
        <v>1820</v>
      </c>
      <c r="H24" s="17">
        <f t="shared" si="0"/>
        <v>165.45454545454547</v>
      </c>
      <c r="I24" s="18">
        <f t="shared" si="1"/>
        <v>165.45454545454547</v>
      </c>
    </row>
    <row r="25" spans="1:9" x14ac:dyDescent="0.25">
      <c r="A25" s="25"/>
      <c r="B25" s="28"/>
      <c r="C25" s="14" t="s">
        <v>33</v>
      </c>
      <c r="D25" s="15" t="s">
        <v>34</v>
      </c>
      <c r="E25" s="16">
        <v>1500</v>
      </c>
      <c r="F25" s="16">
        <v>1500</v>
      </c>
      <c r="G25" s="16">
        <v>1383</v>
      </c>
      <c r="H25" s="17">
        <f t="shared" si="0"/>
        <v>92.2</v>
      </c>
      <c r="I25" s="18">
        <f t="shared" si="1"/>
        <v>92.2</v>
      </c>
    </row>
    <row r="26" spans="1:9" x14ac:dyDescent="0.25">
      <c r="A26" s="25"/>
      <c r="B26" s="28"/>
      <c r="C26" s="14" t="s">
        <v>15</v>
      </c>
      <c r="D26" s="15" t="s">
        <v>16</v>
      </c>
      <c r="E26" s="16">
        <v>50</v>
      </c>
      <c r="F26" s="16">
        <v>50</v>
      </c>
      <c r="G26" s="16">
        <v>721</v>
      </c>
      <c r="H26" s="17">
        <f t="shared" si="0"/>
        <v>1442</v>
      </c>
      <c r="I26" s="18">
        <f t="shared" si="1"/>
        <v>1442</v>
      </c>
    </row>
    <row r="27" spans="1:9" x14ac:dyDescent="0.25">
      <c r="A27" s="25"/>
      <c r="B27" s="28"/>
      <c r="C27" s="14" t="s">
        <v>17</v>
      </c>
      <c r="D27" s="15" t="s">
        <v>18</v>
      </c>
      <c r="E27" s="16">
        <v>50</v>
      </c>
      <c r="F27" s="16">
        <v>50</v>
      </c>
      <c r="G27" s="16">
        <v>81</v>
      </c>
      <c r="H27" s="17">
        <f t="shared" si="0"/>
        <v>162</v>
      </c>
      <c r="I27" s="18">
        <f t="shared" si="1"/>
        <v>162</v>
      </c>
    </row>
    <row r="28" spans="1:9" x14ac:dyDescent="0.25">
      <c r="A28" s="25"/>
      <c r="B28" s="28"/>
      <c r="C28" s="14" t="s">
        <v>19</v>
      </c>
      <c r="D28" s="15" t="s">
        <v>20</v>
      </c>
      <c r="E28" s="16">
        <v>400</v>
      </c>
      <c r="F28" s="16">
        <v>400</v>
      </c>
      <c r="G28" s="16">
        <v>579</v>
      </c>
      <c r="H28" s="17">
        <f t="shared" si="0"/>
        <v>144.75</v>
      </c>
      <c r="I28" s="18">
        <f t="shared" si="1"/>
        <v>144.75</v>
      </c>
    </row>
    <row r="29" spans="1:9" ht="15.75" thickBot="1" x14ac:dyDescent="0.3">
      <c r="A29" s="25"/>
      <c r="B29" s="28"/>
      <c r="C29" s="14" t="s">
        <v>35</v>
      </c>
      <c r="D29" s="15" t="s">
        <v>36</v>
      </c>
      <c r="E29" s="16">
        <v>150</v>
      </c>
      <c r="F29" s="16">
        <v>150</v>
      </c>
      <c r="G29" s="16">
        <v>193</v>
      </c>
      <c r="H29" s="17">
        <f t="shared" si="0"/>
        <v>128.66666666666666</v>
      </c>
      <c r="I29" s="18">
        <f t="shared" si="1"/>
        <v>128.66666666666666</v>
      </c>
    </row>
    <row r="30" spans="1:9" ht="15.75" thickBot="1" x14ac:dyDescent="0.3">
      <c r="A30" s="26"/>
      <c r="B30" s="23"/>
      <c r="C30" s="29" t="s">
        <v>82</v>
      </c>
      <c r="D30" s="30"/>
      <c r="E30" s="19">
        <f>SUM(E23:E29)</f>
        <v>4050</v>
      </c>
      <c r="F30" s="19">
        <v>4050</v>
      </c>
      <c r="G30" s="19">
        <f>SUM(G23:G29)</f>
        <v>6053</v>
      </c>
      <c r="H30" s="20">
        <f t="shared" si="0"/>
        <v>149.45679012345678</v>
      </c>
      <c r="I30" s="21">
        <f t="shared" si="1"/>
        <v>149.45679012345678</v>
      </c>
    </row>
    <row r="31" spans="1:9" x14ac:dyDescent="0.25">
      <c r="A31" s="24" t="s">
        <v>37</v>
      </c>
      <c r="B31" s="27"/>
      <c r="C31" s="14" t="s">
        <v>38</v>
      </c>
      <c r="D31" s="15" t="s">
        <v>39</v>
      </c>
      <c r="E31" s="16">
        <v>0</v>
      </c>
      <c r="F31" s="16">
        <v>117</v>
      </c>
      <c r="G31" s="16">
        <v>291</v>
      </c>
      <c r="H31" s="17" t="str">
        <f t="shared" si="0"/>
        <v>***</v>
      </c>
      <c r="I31" s="18">
        <f t="shared" si="1"/>
        <v>248.71794871794873</v>
      </c>
    </row>
    <row r="32" spans="1:9" x14ac:dyDescent="0.25">
      <c r="A32" s="25"/>
      <c r="B32" s="28"/>
      <c r="C32" s="14" t="s">
        <v>17</v>
      </c>
      <c r="D32" s="15" t="s">
        <v>18</v>
      </c>
      <c r="E32" s="16">
        <v>0</v>
      </c>
      <c r="F32" s="16">
        <v>145</v>
      </c>
      <c r="G32" s="16">
        <v>145</v>
      </c>
      <c r="H32" s="17" t="str">
        <f t="shared" si="0"/>
        <v>***</v>
      </c>
      <c r="I32" s="18">
        <f t="shared" si="1"/>
        <v>100</v>
      </c>
    </row>
    <row r="33" spans="1:9" ht="15.75" thickBot="1" x14ac:dyDescent="0.3">
      <c r="A33" s="25"/>
      <c r="B33" s="28"/>
      <c r="C33" s="14" t="s">
        <v>19</v>
      </c>
      <c r="D33" s="15" t="s">
        <v>20</v>
      </c>
      <c r="E33" s="16">
        <v>0</v>
      </c>
      <c r="F33" s="16">
        <v>0</v>
      </c>
      <c r="G33" s="16">
        <v>1</v>
      </c>
      <c r="H33" s="17" t="str">
        <f t="shared" si="0"/>
        <v>***</v>
      </c>
      <c r="I33" s="18" t="str">
        <f t="shared" si="1"/>
        <v>***</v>
      </c>
    </row>
    <row r="34" spans="1:9" ht="15.75" thickBot="1" x14ac:dyDescent="0.3">
      <c r="A34" s="26"/>
      <c r="B34" s="23"/>
      <c r="C34" s="29" t="s">
        <v>82</v>
      </c>
      <c r="D34" s="30"/>
      <c r="E34" s="19">
        <v>0</v>
      </c>
      <c r="F34" s="19">
        <v>262</v>
      </c>
      <c r="G34" s="19">
        <v>437</v>
      </c>
      <c r="H34" s="20" t="str">
        <f t="shared" si="0"/>
        <v>***</v>
      </c>
      <c r="I34" s="21">
        <f t="shared" si="1"/>
        <v>166.79389312977099</v>
      </c>
    </row>
    <row r="35" spans="1:9" x14ac:dyDescent="0.25">
      <c r="A35" s="24" t="s">
        <v>40</v>
      </c>
      <c r="B35" s="27"/>
      <c r="C35" s="14" t="s">
        <v>19</v>
      </c>
      <c r="D35" s="15" t="s">
        <v>20</v>
      </c>
      <c r="E35" s="16">
        <v>0</v>
      </c>
      <c r="F35" s="16">
        <v>0</v>
      </c>
      <c r="G35" s="16">
        <v>3</v>
      </c>
      <c r="H35" s="17" t="str">
        <f t="shared" si="0"/>
        <v>***</v>
      </c>
      <c r="I35" s="18" t="str">
        <f t="shared" si="1"/>
        <v>***</v>
      </c>
    </row>
    <row r="36" spans="1:9" ht="15.75" thickBot="1" x14ac:dyDescent="0.3">
      <c r="A36" s="25"/>
      <c r="B36" s="28"/>
      <c r="C36" s="14" t="s">
        <v>41</v>
      </c>
      <c r="D36" s="15" t="s">
        <v>42</v>
      </c>
      <c r="E36" s="16">
        <v>4980</v>
      </c>
      <c r="F36" s="16">
        <v>4980</v>
      </c>
      <c r="G36" s="16">
        <v>3456</v>
      </c>
      <c r="H36" s="17">
        <f t="shared" si="0"/>
        <v>69.397590361445779</v>
      </c>
      <c r="I36" s="18">
        <f t="shared" si="1"/>
        <v>69.397590361445779</v>
      </c>
    </row>
    <row r="37" spans="1:9" ht="15.75" thickBot="1" x14ac:dyDescent="0.3">
      <c r="A37" s="26"/>
      <c r="B37" s="23"/>
      <c r="C37" s="29" t="s">
        <v>82</v>
      </c>
      <c r="D37" s="30"/>
      <c r="E37" s="19">
        <v>4980</v>
      </c>
      <c r="F37" s="19">
        <v>4980</v>
      </c>
      <c r="G37" s="19">
        <v>3459</v>
      </c>
      <c r="H37" s="20">
        <f t="shared" si="0"/>
        <v>69.4578313253012</v>
      </c>
      <c r="I37" s="21">
        <f t="shared" si="1"/>
        <v>69.4578313253012</v>
      </c>
    </row>
    <row r="38" spans="1:9" x14ac:dyDescent="0.25">
      <c r="A38" s="24" t="s">
        <v>43</v>
      </c>
      <c r="B38" s="27"/>
      <c r="C38" s="14" t="s">
        <v>22</v>
      </c>
      <c r="D38" s="15" t="s">
        <v>23</v>
      </c>
      <c r="E38" s="16">
        <v>28870</v>
      </c>
      <c r="F38" s="16">
        <v>28870</v>
      </c>
      <c r="G38" s="16">
        <v>30346</v>
      </c>
      <c r="H38" s="17">
        <f t="shared" ref="H38:H69" si="2">IF(OR((E38=0),AND((E38&lt;0),(G38&gt;=0)),AND((E38&gt;0),(G38&lt;=0))),"***",100*G38/E38)</f>
        <v>105.11257360581919</v>
      </c>
      <c r="I38" s="18">
        <f t="shared" ref="I38:I69" si="3">IF(OR((F38=0),AND((F38&lt;0),(G38&gt;=0)),AND((F38&gt;0),(G38&lt;=0))),"***",100*G38/F38)</f>
        <v>105.11257360581919</v>
      </c>
    </row>
    <row r="39" spans="1:9" x14ac:dyDescent="0.25">
      <c r="A39" s="25"/>
      <c r="B39" s="28"/>
      <c r="C39" s="14" t="s">
        <v>13</v>
      </c>
      <c r="D39" s="15" t="s">
        <v>14</v>
      </c>
      <c r="E39" s="16">
        <v>84351</v>
      </c>
      <c r="F39" s="16">
        <v>84801</v>
      </c>
      <c r="G39" s="16">
        <v>90242</v>
      </c>
      <c r="H39" s="17">
        <f t="shared" si="2"/>
        <v>106.98391246102595</v>
      </c>
      <c r="I39" s="18">
        <f t="shared" si="3"/>
        <v>106.41619792219431</v>
      </c>
    </row>
    <row r="40" spans="1:9" x14ac:dyDescent="0.25">
      <c r="A40" s="25"/>
      <c r="B40" s="28"/>
      <c r="C40" s="14" t="s">
        <v>44</v>
      </c>
      <c r="D40" s="15" t="s">
        <v>45</v>
      </c>
      <c r="E40" s="16">
        <v>110</v>
      </c>
      <c r="F40" s="16">
        <v>110</v>
      </c>
      <c r="G40" s="16">
        <v>15</v>
      </c>
      <c r="H40" s="17">
        <f t="shared" si="2"/>
        <v>13.636363636363637</v>
      </c>
      <c r="I40" s="18">
        <f t="shared" si="3"/>
        <v>13.636363636363637</v>
      </c>
    </row>
    <row r="41" spans="1:9" x14ac:dyDescent="0.25">
      <c r="A41" s="25"/>
      <c r="B41" s="28"/>
      <c r="C41" s="14" t="s">
        <v>15</v>
      </c>
      <c r="D41" s="15" t="s">
        <v>16</v>
      </c>
      <c r="E41" s="16">
        <v>500</v>
      </c>
      <c r="F41" s="16">
        <v>500</v>
      </c>
      <c r="G41" s="16">
        <v>197</v>
      </c>
      <c r="H41" s="17">
        <f t="shared" si="2"/>
        <v>39.4</v>
      </c>
      <c r="I41" s="18">
        <f t="shared" si="3"/>
        <v>39.4</v>
      </c>
    </row>
    <row r="42" spans="1:9" x14ac:dyDescent="0.25">
      <c r="A42" s="25"/>
      <c r="B42" s="28"/>
      <c r="C42" s="14" t="s">
        <v>17</v>
      </c>
      <c r="D42" s="15" t="s">
        <v>18</v>
      </c>
      <c r="E42" s="16">
        <v>1400</v>
      </c>
      <c r="F42" s="16">
        <v>1400</v>
      </c>
      <c r="G42" s="16">
        <v>1668</v>
      </c>
      <c r="H42" s="17">
        <f t="shared" si="2"/>
        <v>119.14285714285714</v>
      </c>
      <c r="I42" s="18">
        <f t="shared" si="3"/>
        <v>119.14285714285714</v>
      </c>
    </row>
    <row r="43" spans="1:9" ht="15.75" thickBot="1" x14ac:dyDescent="0.3">
      <c r="A43" s="25"/>
      <c r="B43" s="28"/>
      <c r="C43" s="14" t="s">
        <v>19</v>
      </c>
      <c r="D43" s="15" t="s">
        <v>20</v>
      </c>
      <c r="E43" s="16">
        <v>300</v>
      </c>
      <c r="F43" s="16">
        <v>300</v>
      </c>
      <c r="G43" s="16">
        <v>598</v>
      </c>
      <c r="H43" s="17">
        <f t="shared" si="2"/>
        <v>199.33333333333334</v>
      </c>
      <c r="I43" s="18">
        <f t="shared" si="3"/>
        <v>199.33333333333334</v>
      </c>
    </row>
    <row r="44" spans="1:9" ht="15.75" thickBot="1" x14ac:dyDescent="0.3">
      <c r="A44" s="26"/>
      <c r="B44" s="23"/>
      <c r="C44" s="29" t="s">
        <v>82</v>
      </c>
      <c r="D44" s="30"/>
      <c r="E44" s="19">
        <f>SUM(E38:E43)</f>
        <v>115531</v>
      </c>
      <c r="F44" s="19">
        <f>SUM(F38:F43)</f>
        <v>115981</v>
      </c>
      <c r="G44" s="19">
        <f>SUM(G38:G43)</f>
        <v>123066</v>
      </c>
      <c r="H44" s="20">
        <f t="shared" si="2"/>
        <v>106.52205901446365</v>
      </c>
      <c r="I44" s="21">
        <f t="shared" si="3"/>
        <v>106.10875919331615</v>
      </c>
    </row>
    <row r="45" spans="1:9" x14ac:dyDescent="0.25">
      <c r="A45" s="24" t="s">
        <v>46</v>
      </c>
      <c r="B45" s="27"/>
      <c r="C45" s="14" t="s">
        <v>47</v>
      </c>
      <c r="D45" s="15" t="s">
        <v>48</v>
      </c>
      <c r="E45" s="16">
        <v>1500</v>
      </c>
      <c r="F45" s="16">
        <v>1500</v>
      </c>
      <c r="G45" s="16">
        <v>2310</v>
      </c>
      <c r="H45" s="17">
        <f t="shared" si="2"/>
        <v>154</v>
      </c>
      <c r="I45" s="18">
        <f t="shared" si="3"/>
        <v>154</v>
      </c>
    </row>
    <row r="46" spans="1:9" x14ac:dyDescent="0.25">
      <c r="A46" s="25"/>
      <c r="B46" s="28"/>
      <c r="C46" s="14" t="s">
        <v>30</v>
      </c>
      <c r="D46" s="15" t="s">
        <v>31</v>
      </c>
      <c r="E46" s="16">
        <v>8000</v>
      </c>
      <c r="F46" s="16">
        <v>8250</v>
      </c>
      <c r="G46" s="16">
        <v>10129</v>
      </c>
      <c r="H46" s="17">
        <f t="shared" si="2"/>
        <v>126.6125</v>
      </c>
      <c r="I46" s="18">
        <f t="shared" si="3"/>
        <v>122.77575757575758</v>
      </c>
    </row>
    <row r="47" spans="1:9" x14ac:dyDescent="0.25">
      <c r="A47" s="25"/>
      <c r="B47" s="28"/>
      <c r="C47" s="14" t="s">
        <v>13</v>
      </c>
      <c r="D47" s="15" t="s">
        <v>14</v>
      </c>
      <c r="E47" s="16">
        <v>1559</v>
      </c>
      <c r="F47" s="16">
        <v>1559</v>
      </c>
      <c r="G47" s="16">
        <v>1429</v>
      </c>
      <c r="H47" s="17">
        <f t="shared" si="2"/>
        <v>91.661321359846056</v>
      </c>
      <c r="I47" s="18">
        <f t="shared" si="3"/>
        <v>91.661321359846056</v>
      </c>
    </row>
    <row r="48" spans="1:9" x14ac:dyDescent="0.25">
      <c r="A48" s="25"/>
      <c r="B48" s="28"/>
      <c r="C48" s="14" t="s">
        <v>17</v>
      </c>
      <c r="D48" s="15" t="s">
        <v>18</v>
      </c>
      <c r="E48" s="16">
        <v>0</v>
      </c>
      <c r="F48" s="16">
        <v>0</v>
      </c>
      <c r="G48" s="16">
        <v>111</v>
      </c>
      <c r="H48" s="17" t="str">
        <f t="shared" si="2"/>
        <v>***</v>
      </c>
      <c r="I48" s="18" t="str">
        <f t="shared" si="3"/>
        <v>***</v>
      </c>
    </row>
    <row r="49" spans="1:9" x14ac:dyDescent="0.25">
      <c r="A49" s="25"/>
      <c r="B49" s="28"/>
      <c r="C49" s="14" t="s">
        <v>19</v>
      </c>
      <c r="D49" s="15" t="s">
        <v>20</v>
      </c>
      <c r="E49" s="16">
        <v>0</v>
      </c>
      <c r="F49" s="16">
        <v>0</v>
      </c>
      <c r="G49" s="16">
        <v>983</v>
      </c>
      <c r="H49" s="17" t="str">
        <f t="shared" si="2"/>
        <v>***</v>
      </c>
      <c r="I49" s="18" t="str">
        <f t="shared" si="3"/>
        <v>***</v>
      </c>
    </row>
    <row r="50" spans="1:9" ht="15.75" thickBot="1" x14ac:dyDescent="0.3">
      <c r="A50" s="25"/>
      <c r="B50" s="28"/>
      <c r="C50" s="14" t="s">
        <v>49</v>
      </c>
      <c r="D50" s="15" t="s">
        <v>50</v>
      </c>
      <c r="E50" s="16">
        <v>1000</v>
      </c>
      <c r="F50" s="16">
        <v>1000</v>
      </c>
      <c r="G50" s="16">
        <v>309</v>
      </c>
      <c r="H50" s="17">
        <f t="shared" si="2"/>
        <v>30.9</v>
      </c>
      <c r="I50" s="18">
        <f t="shared" si="3"/>
        <v>30.9</v>
      </c>
    </row>
    <row r="51" spans="1:9" ht="15.75" thickBot="1" x14ac:dyDescent="0.3">
      <c r="A51" s="26"/>
      <c r="B51" s="23"/>
      <c r="C51" s="29" t="s">
        <v>82</v>
      </c>
      <c r="D51" s="30"/>
      <c r="E51" s="19">
        <v>12059</v>
      </c>
      <c r="F51" s="19">
        <v>12309</v>
      </c>
      <c r="G51" s="19">
        <v>15271</v>
      </c>
      <c r="H51" s="20">
        <f t="shared" si="2"/>
        <v>126.6357077701302</v>
      </c>
      <c r="I51" s="21">
        <f t="shared" si="3"/>
        <v>124.06369323259403</v>
      </c>
    </row>
    <row r="52" spans="1:9" x14ac:dyDescent="0.25">
      <c r="A52" s="24" t="s">
        <v>51</v>
      </c>
      <c r="B52" s="27"/>
      <c r="C52" s="14" t="s">
        <v>25</v>
      </c>
      <c r="D52" s="15" t="s">
        <v>26</v>
      </c>
      <c r="E52" s="16">
        <v>1400</v>
      </c>
      <c r="F52" s="16">
        <v>1400</v>
      </c>
      <c r="G52" s="16">
        <v>1371</v>
      </c>
      <c r="H52" s="17">
        <f t="shared" si="2"/>
        <v>97.928571428571431</v>
      </c>
      <c r="I52" s="18">
        <f t="shared" si="3"/>
        <v>97.928571428571431</v>
      </c>
    </row>
    <row r="53" spans="1:9" x14ac:dyDescent="0.25">
      <c r="A53" s="25"/>
      <c r="B53" s="28"/>
      <c r="C53" s="14" t="s">
        <v>38</v>
      </c>
      <c r="D53" s="15" t="s">
        <v>39</v>
      </c>
      <c r="E53" s="16">
        <v>500</v>
      </c>
      <c r="F53" s="16">
        <v>535</v>
      </c>
      <c r="G53" s="16">
        <v>575</v>
      </c>
      <c r="H53" s="17">
        <f t="shared" si="2"/>
        <v>115</v>
      </c>
      <c r="I53" s="18">
        <f t="shared" si="3"/>
        <v>107.4766355140187</v>
      </c>
    </row>
    <row r="54" spans="1:9" ht="15.75" thickBot="1" x14ac:dyDescent="0.3">
      <c r="A54" s="25"/>
      <c r="B54" s="28"/>
      <c r="C54" s="14" t="s">
        <v>17</v>
      </c>
      <c r="D54" s="15" t="s">
        <v>18</v>
      </c>
      <c r="E54" s="16">
        <v>0</v>
      </c>
      <c r="F54" s="16">
        <v>0</v>
      </c>
      <c r="G54" s="16">
        <v>39</v>
      </c>
      <c r="H54" s="17" t="str">
        <f t="shared" si="2"/>
        <v>***</v>
      </c>
      <c r="I54" s="18" t="str">
        <f t="shared" si="3"/>
        <v>***</v>
      </c>
    </row>
    <row r="55" spans="1:9" ht="15.75" thickBot="1" x14ac:dyDescent="0.3">
      <c r="A55" s="26"/>
      <c r="B55" s="23"/>
      <c r="C55" s="29" t="s">
        <v>82</v>
      </c>
      <c r="D55" s="30"/>
      <c r="E55" s="19">
        <v>1900</v>
      </c>
      <c r="F55" s="19">
        <v>1935</v>
      </c>
      <c r="G55" s="19">
        <f>SUM(G52:G54)</f>
        <v>1985</v>
      </c>
      <c r="H55" s="20">
        <f t="shared" si="2"/>
        <v>104.47368421052632</v>
      </c>
      <c r="I55" s="21">
        <f t="shared" si="3"/>
        <v>102.58397932816537</v>
      </c>
    </row>
    <row r="56" spans="1:9" x14ac:dyDescent="0.25">
      <c r="A56" s="24" t="s">
        <v>52</v>
      </c>
      <c r="B56" s="27"/>
      <c r="C56" s="14" t="s">
        <v>53</v>
      </c>
      <c r="D56" s="15" t="s">
        <v>54</v>
      </c>
      <c r="E56" s="16">
        <v>1300</v>
      </c>
      <c r="F56" s="16">
        <v>1300</v>
      </c>
      <c r="G56" s="16">
        <v>1136</v>
      </c>
      <c r="H56" s="17">
        <f t="shared" si="2"/>
        <v>87.384615384615387</v>
      </c>
      <c r="I56" s="18">
        <f t="shared" si="3"/>
        <v>87.384615384615387</v>
      </c>
    </row>
    <row r="57" spans="1:9" x14ac:dyDescent="0.25">
      <c r="A57" s="25"/>
      <c r="B57" s="28"/>
      <c r="C57" s="14" t="s">
        <v>10</v>
      </c>
      <c r="D57" s="15" t="s">
        <v>11</v>
      </c>
      <c r="E57" s="16">
        <v>6500</v>
      </c>
      <c r="F57" s="16">
        <v>6500</v>
      </c>
      <c r="G57" s="16">
        <v>7418</v>
      </c>
      <c r="H57" s="17">
        <f t="shared" si="2"/>
        <v>114.12307692307692</v>
      </c>
      <c r="I57" s="18">
        <f t="shared" si="3"/>
        <v>114.12307692307692</v>
      </c>
    </row>
    <row r="58" spans="1:9" x14ac:dyDescent="0.25">
      <c r="A58" s="25"/>
      <c r="B58" s="28"/>
      <c r="C58" s="14" t="s">
        <v>55</v>
      </c>
      <c r="D58" s="15" t="s">
        <v>56</v>
      </c>
      <c r="E58" s="16">
        <v>7500</v>
      </c>
      <c r="F58" s="16">
        <v>0</v>
      </c>
      <c r="G58" s="16">
        <v>0</v>
      </c>
      <c r="H58" s="17" t="str">
        <f t="shared" si="2"/>
        <v>***</v>
      </c>
      <c r="I58" s="18" t="str">
        <f t="shared" si="3"/>
        <v>***</v>
      </c>
    </row>
    <row r="59" spans="1:9" x14ac:dyDescent="0.25">
      <c r="A59" s="25"/>
      <c r="B59" s="28"/>
      <c r="C59" s="14" t="s">
        <v>57</v>
      </c>
      <c r="D59" s="15" t="s">
        <v>58</v>
      </c>
      <c r="E59" s="16">
        <v>34100</v>
      </c>
      <c r="F59" s="16">
        <v>34100</v>
      </c>
      <c r="G59" s="16">
        <v>35119</v>
      </c>
      <c r="H59" s="17">
        <f t="shared" si="2"/>
        <v>102.9882697947214</v>
      </c>
      <c r="I59" s="18">
        <f t="shared" si="3"/>
        <v>102.9882697947214</v>
      </c>
    </row>
    <row r="60" spans="1:9" x14ac:dyDescent="0.25">
      <c r="A60" s="25"/>
      <c r="B60" s="28"/>
      <c r="C60" s="14" t="s">
        <v>13</v>
      </c>
      <c r="D60" s="15" t="s">
        <v>14</v>
      </c>
      <c r="E60" s="16">
        <v>750</v>
      </c>
      <c r="F60" s="16">
        <v>750</v>
      </c>
      <c r="G60" s="16">
        <v>921</v>
      </c>
      <c r="H60" s="17">
        <f t="shared" si="2"/>
        <v>122.8</v>
      </c>
      <c r="I60" s="18">
        <f t="shared" si="3"/>
        <v>122.8</v>
      </c>
    </row>
    <row r="61" spans="1:9" x14ac:dyDescent="0.25">
      <c r="A61" s="25"/>
      <c r="B61" s="28"/>
      <c r="C61" s="14" t="s">
        <v>44</v>
      </c>
      <c r="D61" s="15" t="s">
        <v>45</v>
      </c>
      <c r="E61" s="16">
        <v>100</v>
      </c>
      <c r="F61" s="16">
        <v>100</v>
      </c>
      <c r="G61" s="16">
        <v>10</v>
      </c>
      <c r="H61" s="17">
        <f t="shared" si="2"/>
        <v>10</v>
      </c>
      <c r="I61" s="18">
        <f t="shared" si="3"/>
        <v>10</v>
      </c>
    </row>
    <row r="62" spans="1:9" x14ac:dyDescent="0.25">
      <c r="A62" s="25"/>
      <c r="B62" s="28"/>
      <c r="C62" s="14" t="s">
        <v>38</v>
      </c>
      <c r="D62" s="15" t="s">
        <v>39</v>
      </c>
      <c r="E62" s="16">
        <v>0</v>
      </c>
      <c r="F62" s="16">
        <v>1131</v>
      </c>
      <c r="G62" s="16">
        <v>9</v>
      </c>
      <c r="H62" s="17" t="str">
        <f t="shared" si="2"/>
        <v>***</v>
      </c>
      <c r="I62" s="18">
        <f t="shared" si="3"/>
        <v>0.79575596816976124</v>
      </c>
    </row>
    <row r="63" spans="1:9" x14ac:dyDescent="0.25">
      <c r="A63" s="25"/>
      <c r="B63" s="28"/>
      <c r="C63" s="14" t="s">
        <v>59</v>
      </c>
      <c r="D63" s="15" t="s">
        <v>60</v>
      </c>
      <c r="E63" s="16">
        <v>0</v>
      </c>
      <c r="F63" s="16">
        <v>200</v>
      </c>
      <c r="G63" s="16">
        <v>490</v>
      </c>
      <c r="H63" s="17" t="str">
        <f t="shared" si="2"/>
        <v>***</v>
      </c>
      <c r="I63" s="18">
        <f t="shared" si="3"/>
        <v>245</v>
      </c>
    </row>
    <row r="64" spans="1:9" x14ac:dyDescent="0.25">
      <c r="A64" s="25"/>
      <c r="B64" s="28"/>
      <c r="C64" s="14" t="s">
        <v>61</v>
      </c>
      <c r="D64" s="15" t="s">
        <v>62</v>
      </c>
      <c r="E64" s="16">
        <v>0</v>
      </c>
      <c r="F64" s="16">
        <v>50</v>
      </c>
      <c r="G64" s="16">
        <v>50</v>
      </c>
      <c r="H64" s="17" t="str">
        <f t="shared" si="2"/>
        <v>***</v>
      </c>
      <c r="I64" s="18">
        <f t="shared" si="3"/>
        <v>100</v>
      </c>
    </row>
    <row r="65" spans="1:9" x14ac:dyDescent="0.25">
      <c r="A65" s="25"/>
      <c r="B65" s="28"/>
      <c r="C65" s="14" t="s">
        <v>17</v>
      </c>
      <c r="D65" s="15" t="s">
        <v>18</v>
      </c>
      <c r="E65" s="16">
        <v>1150</v>
      </c>
      <c r="F65" s="16">
        <v>1188</v>
      </c>
      <c r="G65" s="16">
        <v>460</v>
      </c>
      <c r="H65" s="17">
        <f t="shared" si="2"/>
        <v>40</v>
      </c>
      <c r="I65" s="18">
        <f t="shared" si="3"/>
        <v>38.72053872053872</v>
      </c>
    </row>
    <row r="66" spans="1:9" x14ac:dyDescent="0.25">
      <c r="A66" s="25"/>
      <c r="B66" s="28"/>
      <c r="C66" s="14" t="s">
        <v>19</v>
      </c>
      <c r="D66" s="15" t="s">
        <v>20</v>
      </c>
      <c r="E66" s="16">
        <v>0</v>
      </c>
      <c r="F66" s="16">
        <v>1046</v>
      </c>
      <c r="G66" s="16">
        <v>1047</v>
      </c>
      <c r="H66" s="17" t="str">
        <f t="shared" si="2"/>
        <v>***</v>
      </c>
      <c r="I66" s="18">
        <f t="shared" si="3"/>
        <v>100.09560229445506</v>
      </c>
    </row>
    <row r="67" spans="1:9" x14ac:dyDescent="0.25">
      <c r="A67" s="25"/>
      <c r="B67" s="28"/>
      <c r="C67" s="14" t="s">
        <v>63</v>
      </c>
      <c r="D67" s="15" t="s">
        <v>64</v>
      </c>
      <c r="E67" s="16">
        <v>560</v>
      </c>
      <c r="F67" s="16">
        <v>560</v>
      </c>
      <c r="G67" s="16">
        <v>560</v>
      </c>
      <c r="H67" s="17">
        <f t="shared" si="2"/>
        <v>100</v>
      </c>
      <c r="I67" s="18">
        <f t="shared" si="3"/>
        <v>100</v>
      </c>
    </row>
    <row r="68" spans="1:9" x14ac:dyDescent="0.25">
      <c r="A68" s="25"/>
      <c r="B68" s="28"/>
      <c r="C68" s="14" t="s">
        <v>65</v>
      </c>
      <c r="D68" s="15" t="s">
        <v>66</v>
      </c>
      <c r="E68" s="16">
        <v>15738</v>
      </c>
      <c r="F68" s="16">
        <v>15738</v>
      </c>
      <c r="G68" s="16">
        <v>15738</v>
      </c>
      <c r="H68" s="17">
        <f t="shared" si="2"/>
        <v>100</v>
      </c>
      <c r="I68" s="18">
        <f t="shared" si="3"/>
        <v>100</v>
      </c>
    </row>
    <row r="69" spans="1:9" x14ac:dyDescent="0.25">
      <c r="A69" s="25"/>
      <c r="B69" s="28"/>
      <c r="C69" s="14" t="s">
        <v>67</v>
      </c>
      <c r="D69" s="15" t="s">
        <v>68</v>
      </c>
      <c r="E69" s="16">
        <v>0</v>
      </c>
      <c r="F69" s="16">
        <v>1744</v>
      </c>
      <c r="G69" s="16">
        <v>1743</v>
      </c>
      <c r="H69" s="17" t="str">
        <f t="shared" si="2"/>
        <v>***</v>
      </c>
      <c r="I69" s="18">
        <f t="shared" si="3"/>
        <v>99.942660550458712</v>
      </c>
    </row>
    <row r="70" spans="1:9" x14ac:dyDescent="0.25">
      <c r="A70" s="25"/>
      <c r="B70" s="28"/>
      <c r="C70" s="14" t="s">
        <v>69</v>
      </c>
      <c r="D70" s="15" t="s">
        <v>70</v>
      </c>
      <c r="E70" s="16">
        <v>0</v>
      </c>
      <c r="F70" s="16">
        <v>12841</v>
      </c>
      <c r="G70" s="16">
        <v>12839</v>
      </c>
      <c r="H70" s="17" t="str">
        <f t="shared" ref="H70:H78" si="4">IF(OR((E70=0),AND((E70&lt;0),(G70&gt;=0)),AND((E70&gt;0),(G70&lt;=0))),"***",100*G70/E70)</f>
        <v>***</v>
      </c>
      <c r="I70" s="18">
        <f t="shared" ref="I70:I78" si="5">IF(OR((F70=0),AND((F70&lt;0),(G70&gt;=0)),AND((F70&gt;0),(G70&lt;=0))),"***",100*G70/F70)</f>
        <v>99.984424889027338</v>
      </c>
    </row>
    <row r="71" spans="1:9" x14ac:dyDescent="0.25">
      <c r="A71" s="25"/>
      <c r="B71" s="28"/>
      <c r="C71" s="14" t="s">
        <v>71</v>
      </c>
      <c r="D71" s="15" t="s">
        <v>72</v>
      </c>
      <c r="E71" s="16">
        <v>0</v>
      </c>
      <c r="F71" s="16">
        <v>1225</v>
      </c>
      <c r="G71" s="16">
        <v>1224</v>
      </c>
      <c r="H71" s="17" t="str">
        <f t="shared" si="4"/>
        <v>***</v>
      </c>
      <c r="I71" s="18">
        <f t="shared" si="5"/>
        <v>99.91836734693878</v>
      </c>
    </row>
    <row r="72" spans="1:9" x14ac:dyDescent="0.25">
      <c r="A72" s="25"/>
      <c r="B72" s="28"/>
      <c r="C72" s="14" t="s">
        <v>73</v>
      </c>
      <c r="D72" s="15" t="s">
        <v>74</v>
      </c>
      <c r="E72" s="16">
        <v>111810</v>
      </c>
      <c r="F72" s="16">
        <v>164597</v>
      </c>
      <c r="G72" s="16">
        <v>164567</v>
      </c>
      <c r="H72" s="17">
        <f t="shared" si="4"/>
        <v>147.18450943564977</v>
      </c>
      <c r="I72" s="18">
        <f t="shared" si="5"/>
        <v>99.98177366537665</v>
      </c>
    </row>
    <row r="73" spans="1:9" x14ac:dyDescent="0.25">
      <c r="A73" s="25"/>
      <c r="B73" s="28"/>
      <c r="C73" s="14" t="s">
        <v>75</v>
      </c>
      <c r="D73" s="15" t="s">
        <v>76</v>
      </c>
      <c r="E73" s="16">
        <v>0</v>
      </c>
      <c r="F73" s="16">
        <v>1300</v>
      </c>
      <c r="G73" s="16">
        <v>1298</v>
      </c>
      <c r="H73" s="17" t="str">
        <f t="shared" si="4"/>
        <v>***</v>
      </c>
      <c r="I73" s="18">
        <f t="shared" si="5"/>
        <v>99.84615384615384</v>
      </c>
    </row>
    <row r="74" spans="1:9" ht="15.75" thickBot="1" x14ac:dyDescent="0.3">
      <c r="A74" s="25"/>
      <c r="B74" s="28"/>
      <c r="C74" s="14" t="s">
        <v>77</v>
      </c>
      <c r="D74" s="15" t="s">
        <v>78</v>
      </c>
      <c r="E74" s="16">
        <v>0</v>
      </c>
      <c r="F74" s="16">
        <v>29050</v>
      </c>
      <c r="G74" s="16">
        <v>29047</v>
      </c>
      <c r="H74" s="17" t="str">
        <f t="shared" si="4"/>
        <v>***</v>
      </c>
      <c r="I74" s="18">
        <f t="shared" si="5"/>
        <v>99.989672977624778</v>
      </c>
    </row>
    <row r="75" spans="1:9" ht="15.75" thickBot="1" x14ac:dyDescent="0.3">
      <c r="A75" s="26"/>
      <c r="B75" s="23"/>
      <c r="C75" s="29" t="s">
        <v>82</v>
      </c>
      <c r="D75" s="30"/>
      <c r="E75" s="19">
        <f>SUM(E56:E74)</f>
        <v>179508</v>
      </c>
      <c r="F75" s="19">
        <f>SUM(F56:F74)</f>
        <v>273420</v>
      </c>
      <c r="G75" s="19">
        <f>SUM(G56:G74)</f>
        <v>273676</v>
      </c>
      <c r="H75" s="20">
        <f t="shared" si="4"/>
        <v>152.45894333400182</v>
      </c>
      <c r="I75" s="21">
        <f t="shared" si="5"/>
        <v>100.09362884938922</v>
      </c>
    </row>
    <row r="76" spans="1:9" ht="15.75" thickBot="1" x14ac:dyDescent="0.3">
      <c r="A76" s="32" t="s">
        <v>79</v>
      </c>
      <c r="B76" s="33"/>
      <c r="C76" s="33"/>
      <c r="D76" s="34"/>
      <c r="E76" s="19">
        <f>E10+E14+E16+E22+E30+E34+E37++E44+E51+E55+E75</f>
        <v>322017</v>
      </c>
      <c r="F76" s="19">
        <f t="shared" ref="F76:G76" si="6">F10+F14+F16+F22+F30+F34+F37++F44+F51+F55+F75</f>
        <v>417016</v>
      </c>
      <c r="G76" s="19">
        <f t="shared" si="6"/>
        <v>429108</v>
      </c>
      <c r="H76" s="20">
        <f t="shared" si="4"/>
        <v>133.25631876577944</v>
      </c>
      <c r="I76" s="21">
        <f t="shared" si="5"/>
        <v>102.89964893433346</v>
      </c>
    </row>
    <row r="77" spans="1:9" ht="15.75" thickBot="1" x14ac:dyDescent="0.3">
      <c r="A77" s="32" t="s">
        <v>80</v>
      </c>
      <c r="B77" s="33"/>
      <c r="C77" s="33"/>
      <c r="D77" s="34"/>
      <c r="E77" s="19">
        <v>-115102</v>
      </c>
      <c r="F77" s="19">
        <v>-167889</v>
      </c>
      <c r="G77" s="19">
        <v>-592948</v>
      </c>
      <c r="H77" s="20">
        <f t="shared" si="4"/>
        <v>515.15004083334782</v>
      </c>
      <c r="I77" s="21">
        <f t="shared" si="5"/>
        <v>353.17858823389264</v>
      </c>
    </row>
    <row r="78" spans="1:9" ht="15.75" thickBot="1" x14ac:dyDescent="0.3">
      <c r="A78" s="32" t="s">
        <v>81</v>
      </c>
      <c r="B78" s="33"/>
      <c r="C78" s="33"/>
      <c r="D78" s="34"/>
      <c r="E78" s="19">
        <v>210207</v>
      </c>
      <c r="F78" s="19">
        <v>252419</v>
      </c>
      <c r="G78" s="19">
        <v>264540</v>
      </c>
      <c r="H78" s="20">
        <f t="shared" si="4"/>
        <v>125.84737901211663</v>
      </c>
      <c r="I78" s="21">
        <f t="shared" si="5"/>
        <v>104.80193646278609</v>
      </c>
    </row>
  </sheetData>
  <mergeCells count="44">
    <mergeCell ref="A76:D76"/>
    <mergeCell ref="A77:D77"/>
    <mergeCell ref="A78:D78"/>
    <mergeCell ref="A3:I3"/>
    <mergeCell ref="A52:A55"/>
    <mergeCell ref="B52:B55"/>
    <mergeCell ref="C55:D55"/>
    <mergeCell ref="A56:A75"/>
    <mergeCell ref="B56:B75"/>
    <mergeCell ref="C75:D75"/>
    <mergeCell ref="A38:A44"/>
    <mergeCell ref="B38:B44"/>
    <mergeCell ref="C44:D44"/>
    <mergeCell ref="A45:A51"/>
    <mergeCell ref="B45:B51"/>
    <mergeCell ref="C51:D51"/>
    <mergeCell ref="A31:A34"/>
    <mergeCell ref="B31:B34"/>
    <mergeCell ref="C34:D34"/>
    <mergeCell ref="A35:A37"/>
    <mergeCell ref="B35:B37"/>
    <mergeCell ref="C37:D37"/>
    <mergeCell ref="A17:A22"/>
    <mergeCell ref="B17:B22"/>
    <mergeCell ref="C22:D22"/>
    <mergeCell ref="A23:A30"/>
    <mergeCell ref="B23:B30"/>
    <mergeCell ref="C30:D30"/>
    <mergeCell ref="A11:A14"/>
    <mergeCell ref="B11:B14"/>
    <mergeCell ref="C14:D14"/>
    <mergeCell ref="A15:A16"/>
    <mergeCell ref="B15:B16"/>
    <mergeCell ref="C16:D16"/>
    <mergeCell ref="G4:G5"/>
    <mergeCell ref="A6:A10"/>
    <mergeCell ref="B6:B10"/>
    <mergeCell ref="C10:D10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2016-05-12T11:44:32Z</dcterms:modified>
</cp:coreProperties>
</file>