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98" i="1" l="1"/>
  <c r="E98" i="1"/>
  <c r="E96" i="1"/>
  <c r="E73" i="1"/>
  <c r="F73" i="1"/>
  <c r="F96" i="1" s="1"/>
  <c r="H96" i="1" s="1"/>
  <c r="D98" i="1"/>
  <c r="D96" i="1"/>
  <c r="D73" i="1"/>
  <c r="G98" i="1"/>
  <c r="H97" i="1"/>
  <c r="G97" i="1"/>
  <c r="H95" i="1"/>
  <c r="G95" i="1"/>
  <c r="H94" i="1"/>
  <c r="G94" i="1"/>
  <c r="H93" i="1"/>
  <c r="G93" i="1"/>
  <c r="H92" i="1"/>
  <c r="G92" i="1"/>
  <c r="H91" i="1"/>
  <c r="G91" i="1"/>
  <c r="H90" i="1"/>
  <c r="G90" i="1"/>
  <c r="H89" i="1"/>
  <c r="G89" i="1"/>
  <c r="H88" i="1"/>
  <c r="G88" i="1"/>
  <c r="H87" i="1"/>
  <c r="G87" i="1"/>
  <c r="H86" i="1"/>
  <c r="G86" i="1"/>
  <c r="H85" i="1"/>
  <c r="G85" i="1"/>
  <c r="H84" i="1"/>
  <c r="G84" i="1"/>
  <c r="H83" i="1"/>
  <c r="G83" i="1"/>
  <c r="H82" i="1"/>
  <c r="G82" i="1"/>
  <c r="H81" i="1"/>
  <c r="G81" i="1"/>
  <c r="H80" i="1"/>
  <c r="G80" i="1"/>
  <c r="H79" i="1"/>
  <c r="G79" i="1"/>
  <c r="H78" i="1"/>
  <c r="G78" i="1"/>
  <c r="H77" i="1"/>
  <c r="G77" i="1"/>
  <c r="H76" i="1"/>
  <c r="G76" i="1"/>
  <c r="H75" i="1"/>
  <c r="G75" i="1"/>
  <c r="H74" i="1"/>
  <c r="G74" i="1"/>
  <c r="H73" i="1"/>
  <c r="H72" i="1"/>
  <c r="G72" i="1"/>
  <c r="H71" i="1"/>
  <c r="G71" i="1"/>
  <c r="H70" i="1"/>
  <c r="G70" i="1"/>
  <c r="H69" i="1"/>
  <c r="G69" i="1"/>
  <c r="H68" i="1"/>
  <c r="G68" i="1"/>
  <c r="H67" i="1"/>
  <c r="G67" i="1"/>
  <c r="H66" i="1"/>
  <c r="G66" i="1"/>
  <c r="H65" i="1"/>
  <c r="G65" i="1"/>
  <c r="H64" i="1"/>
  <c r="G64" i="1"/>
  <c r="H63" i="1"/>
  <c r="G63" i="1"/>
  <c r="H62" i="1"/>
  <c r="G62" i="1"/>
  <c r="H61" i="1"/>
  <c r="G61" i="1"/>
  <c r="H60" i="1"/>
  <c r="G60" i="1"/>
  <c r="H59" i="1"/>
  <c r="G59" i="1"/>
  <c r="H58" i="1"/>
  <c r="G58" i="1"/>
  <c r="H57" i="1"/>
  <c r="G57" i="1"/>
  <c r="H56" i="1"/>
  <c r="G56" i="1"/>
  <c r="H55" i="1"/>
  <c r="G55" i="1"/>
  <c r="H54" i="1"/>
  <c r="G54" i="1"/>
  <c r="H53" i="1"/>
  <c r="G53" i="1"/>
  <c r="H52" i="1"/>
  <c r="G52" i="1"/>
  <c r="H51" i="1"/>
  <c r="G51" i="1"/>
  <c r="H50" i="1"/>
  <c r="G50" i="1"/>
  <c r="H49" i="1"/>
  <c r="G49" i="1"/>
  <c r="H48" i="1"/>
  <c r="G48" i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8" i="1"/>
  <c r="G38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H29" i="1"/>
  <c r="G29" i="1"/>
  <c r="H28" i="1"/>
  <c r="G28" i="1"/>
  <c r="H27" i="1"/>
  <c r="G27" i="1"/>
  <c r="H26" i="1"/>
  <c r="G26" i="1"/>
  <c r="H25" i="1"/>
  <c r="G25" i="1"/>
  <c r="H24" i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98" i="1" l="1"/>
  <c r="G73" i="1"/>
  <c r="G96" i="1"/>
</calcChain>
</file>

<file path=xl/sharedStrings.xml><?xml version="1.0" encoding="utf-8"?>
<sst xmlns="http://schemas.openxmlformats.org/spreadsheetml/2006/main" count="168" uniqueCount="106">
  <si>
    <t>OdPa</t>
  </si>
  <si>
    <t>Název OdPa</t>
  </si>
  <si>
    <t>ORJ</t>
  </si>
  <si>
    <t>Schválený rozpočet</t>
  </si>
  <si>
    <t>Upravený rozpočet</t>
  </si>
  <si>
    <t>Skutečnost</t>
  </si>
  <si>
    <t>Skutečnost v % ze SR</t>
  </si>
  <si>
    <t>Skutečnost v % z SR</t>
  </si>
  <si>
    <t>Zemědělství, lesní hospodářství a rybářství</t>
  </si>
  <si>
    <t>001014</t>
  </si>
  <si>
    <t>Ozdrav.hosp.zvířat,pol.a spec.plod.a svl.vet.péče</t>
  </si>
  <si>
    <t>0000001260</t>
  </si>
  <si>
    <t>Průmyslová a ostatní odvětví hospodářství</t>
  </si>
  <si>
    <t>002212</t>
  </si>
  <si>
    <t>Silnice</t>
  </si>
  <si>
    <t>0000002010</t>
  </si>
  <si>
    <t>0000002020</t>
  </si>
  <si>
    <t>0000002040</t>
  </si>
  <si>
    <t>002219</t>
  </si>
  <si>
    <t>Ostatní záležitosti pozemních komunikací</t>
  </si>
  <si>
    <t>Služby pro obyvatelstvo</t>
  </si>
  <si>
    <t>003111</t>
  </si>
  <si>
    <t>Mateřské školy</t>
  </si>
  <si>
    <t>0000001010</t>
  </si>
  <si>
    <t>0000001050</t>
  </si>
  <si>
    <t>003112</t>
  </si>
  <si>
    <t>Mateřské školy pro děti se spec. vzděl. potřebami</t>
  </si>
  <si>
    <t>0000001310</t>
  </si>
  <si>
    <t>003113</t>
  </si>
  <si>
    <t>Základní školy</t>
  </si>
  <si>
    <t>0000005020</t>
  </si>
  <si>
    <t>003119</t>
  </si>
  <si>
    <t>Ostatní záležitosti základního vzdělání</t>
  </si>
  <si>
    <t>003141</t>
  </si>
  <si>
    <t>Školní stravování</t>
  </si>
  <si>
    <t>003319</t>
  </si>
  <si>
    <t>Ostatní záležitosti kultury</t>
  </si>
  <si>
    <t>0000001040</t>
  </si>
  <si>
    <t>0000001060</t>
  </si>
  <si>
    <t>003349</t>
  </si>
  <si>
    <t>Ostatní záležitosti sdělovacích prostředků</t>
  </si>
  <si>
    <t>003399</t>
  </si>
  <si>
    <t>Ostatní záležitosti kultury,církví a sděl.prostř.</t>
  </si>
  <si>
    <t>0000001220</t>
  </si>
  <si>
    <t>003419</t>
  </si>
  <si>
    <t>Ostatní tělovýchovná činnost</t>
  </si>
  <si>
    <t>003429</t>
  </si>
  <si>
    <t>Ostatní zájmová činnost a rekreace</t>
  </si>
  <si>
    <t>003612</t>
  </si>
  <si>
    <t>Bytové hospodářství</t>
  </si>
  <si>
    <t>0000003020</t>
  </si>
  <si>
    <t>0000003030</t>
  </si>
  <si>
    <t>003613</t>
  </si>
  <si>
    <t>Nebytové hospodářství</t>
  </si>
  <si>
    <t>003632</t>
  </si>
  <si>
    <t>Pohřebnictví</t>
  </si>
  <si>
    <t>003635</t>
  </si>
  <si>
    <t>Územní plánování</t>
  </si>
  <si>
    <t>0000004010</t>
  </si>
  <si>
    <t>003639</t>
  </si>
  <si>
    <t>Komunální služby a územní rozvoj j.n.</t>
  </si>
  <si>
    <t>0000003040</t>
  </si>
  <si>
    <t>003745</t>
  </si>
  <si>
    <t>Péče o vzhled obcí a veřejnou zeleň</t>
  </si>
  <si>
    <t>Sociální věci a politika zaměstnanosti</t>
  </si>
  <si>
    <t>004329</t>
  </si>
  <si>
    <t>Ostatní sociální péče a pomoc dětem a mládeži</t>
  </si>
  <si>
    <t>0000001120</t>
  </si>
  <si>
    <t>0000001230</t>
  </si>
  <si>
    <t>004351</t>
  </si>
  <si>
    <t>Osobní asist., peč.služba a podpora samost.bydlení</t>
  </si>
  <si>
    <t>004359</t>
  </si>
  <si>
    <t>Ostatní služby a činnosti v oblasti sociální péče</t>
  </si>
  <si>
    <t>004379</t>
  </si>
  <si>
    <t>Ostatní služby a činnosti v oblasti soc. prevence</t>
  </si>
  <si>
    <t>004399</t>
  </si>
  <si>
    <t>Ostatní záležitosti soc.věcí a politiky zaměstnano</t>
  </si>
  <si>
    <t>Bezpečnost státu a právní ochrana</t>
  </si>
  <si>
    <t>005212</t>
  </si>
  <si>
    <t>Ochrana obyvatelstva</t>
  </si>
  <si>
    <t>005311</t>
  </si>
  <si>
    <t>Bezpečnost a veřejný pořádek</t>
  </si>
  <si>
    <t>Všeobecná veřejná správa a služby</t>
  </si>
  <si>
    <t>006112</t>
  </si>
  <si>
    <t>Zastupitelstva obcí</t>
  </si>
  <si>
    <t>0000001250</t>
  </si>
  <si>
    <t>0000001510</t>
  </si>
  <si>
    <t>006171</t>
  </si>
  <si>
    <t>Činnost místní správy</t>
  </si>
  <si>
    <t>0000001240</t>
  </si>
  <si>
    <t>0000001410</t>
  </si>
  <si>
    <t>006310</t>
  </si>
  <si>
    <t>Obecné příjmy a výdaje z finančních operací</t>
  </si>
  <si>
    <t>006320</t>
  </si>
  <si>
    <t>Pojištění funkčně nespecifikované</t>
  </si>
  <si>
    <t>006399</t>
  </si>
  <si>
    <t>Ostatní finanční operace</t>
  </si>
  <si>
    <t>006402</t>
  </si>
  <si>
    <t>Finanční vypořádání minulých let</t>
  </si>
  <si>
    <t>006409</t>
  </si>
  <si>
    <t>Ostatní činnosti j.n.</t>
  </si>
  <si>
    <t>Běžné výdaje CELKEM</t>
  </si>
  <si>
    <t xml:space="preserve">Konsolidace výdajů (- OdPa 6330) </t>
  </si>
  <si>
    <t>Běžné výdaje po konsolidaci</t>
  </si>
  <si>
    <t>Převody vlastním fondům v rozpočetech územní úrovně</t>
  </si>
  <si>
    <t>Běžné výdaje dle jednotlivých ODPA k 12/2015 (v tis. Kč)                                                                        tabulka č. 4 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</si>
</sst>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8"/>
      <name val="Arial CE"/>
      <charset val="238"/>
    </font>
    <font>
      <b/>
      <sz val="12"/>
      <name val="Arial CE"/>
      <charset val="238"/>
    </font>
    <font>
      <b/>
      <sz val="8"/>
      <name val="Arial CE"/>
      <charset val="23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NumberFormat="1"/>
    <xf numFmtId="3" fontId="0" fillId="0" borderId="0" xfId="0" applyNumberFormat="1"/>
    <xf numFmtId="4" fontId="0" fillId="0" borderId="0" xfId="0" applyNumberFormat="1"/>
    <xf numFmtId="0" fontId="0" fillId="0" borderId="0" xfId="0" applyFont="1" applyAlignment="1">
      <alignment horizontal="left"/>
    </xf>
    <xf numFmtId="0" fontId="0" fillId="0" borderId="0" xfId="0" applyNumberFormat="1" applyFont="1"/>
    <xf numFmtId="3" fontId="1" fillId="0" borderId="0" xfId="0" applyNumberFormat="1" applyFont="1" applyAlignment="1">
      <alignment horizontal="center"/>
    </xf>
    <xf numFmtId="3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/>
    </xf>
    <xf numFmtId="3" fontId="3" fillId="0" borderId="12" xfId="0" applyNumberFormat="1" applyFont="1" applyBorder="1"/>
    <xf numFmtId="3" fontId="3" fillId="0" borderId="12" xfId="0" applyNumberFormat="1" applyFont="1" applyBorder="1" applyAlignment="1">
      <alignment horizontal="right"/>
    </xf>
    <xf numFmtId="4" fontId="3" fillId="0" borderId="12" xfId="0" applyNumberFormat="1" applyFont="1" applyBorder="1" applyAlignment="1">
      <alignment horizontal="right"/>
    </xf>
    <xf numFmtId="4" fontId="3" fillId="0" borderId="13" xfId="0" applyNumberFormat="1" applyFont="1" applyBorder="1" applyAlignment="1">
      <alignment horizontal="right"/>
    </xf>
    <xf numFmtId="0" fontId="1" fillId="0" borderId="14" xfId="0" applyFont="1" applyBorder="1" applyAlignment="1">
      <alignment horizontal="center"/>
    </xf>
    <xf numFmtId="0" fontId="1" fillId="0" borderId="15" xfId="0" applyNumberFormat="1" applyFont="1" applyBorder="1" applyAlignment="1">
      <alignment horizontal="left"/>
    </xf>
    <xf numFmtId="0" fontId="1" fillId="0" borderId="15" xfId="0" applyNumberFormat="1" applyFont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4" fontId="1" fillId="0" borderId="15" xfId="0" applyNumberFormat="1" applyFont="1" applyBorder="1" applyAlignment="1">
      <alignment horizontal="right"/>
    </xf>
    <xf numFmtId="4" fontId="1" fillId="0" borderId="16" xfId="0" applyNumberFormat="1" applyFont="1" applyBorder="1" applyAlignment="1">
      <alignment horizontal="right"/>
    </xf>
    <xf numFmtId="0" fontId="1" fillId="0" borderId="17" xfId="0" applyFont="1" applyBorder="1" applyAlignment="1">
      <alignment horizontal="center" vertical="center"/>
    </xf>
    <xf numFmtId="0" fontId="1" fillId="0" borderId="18" xfId="0" applyNumberFormat="1" applyFont="1" applyBorder="1" applyAlignment="1">
      <alignment horizontal="left" vertical="center"/>
    </xf>
    <xf numFmtId="0" fontId="1" fillId="0" borderId="19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1" fillId="0" borderId="20" xfId="0" applyNumberFormat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4" fontId="3" fillId="0" borderId="2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4" fontId="3" fillId="0" borderId="3" xfId="0" applyNumberFormat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left" vertical="center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3" fontId="2" fillId="0" borderId="21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98"/>
  <sheetViews>
    <sheetView showGridLines="0" tabSelected="1" topLeftCell="A60" workbookViewId="0">
      <selection activeCell="I92" sqref="I92"/>
    </sheetView>
  </sheetViews>
  <sheetFormatPr defaultRowHeight="15" x14ac:dyDescent="0.25"/>
  <cols>
    <col min="1" max="1" width="6.7109375" customWidth="1"/>
    <col min="2" max="2" width="38.7109375" style="1" customWidth="1"/>
    <col min="3" max="3" width="9.7109375" style="1" customWidth="1"/>
    <col min="4" max="6" width="12.7109375" style="2" customWidth="1"/>
    <col min="7" max="8" width="12.7109375" style="3" customWidth="1"/>
    <col min="9" max="9" width="9.140625" style="3"/>
    <col min="10" max="12" width="9.140625" style="2"/>
    <col min="257" max="257" width="6.7109375" customWidth="1"/>
    <col min="258" max="258" width="38.7109375" customWidth="1"/>
    <col min="259" max="259" width="9.7109375" customWidth="1"/>
    <col min="260" max="264" width="12.7109375" customWidth="1"/>
    <col min="513" max="513" width="6.7109375" customWidth="1"/>
    <col min="514" max="514" width="38.7109375" customWidth="1"/>
    <col min="515" max="515" width="9.7109375" customWidth="1"/>
    <col min="516" max="520" width="12.7109375" customWidth="1"/>
    <col min="769" max="769" width="6.7109375" customWidth="1"/>
    <col min="770" max="770" width="38.7109375" customWidth="1"/>
    <col min="771" max="771" width="9.7109375" customWidth="1"/>
    <col min="772" max="776" width="12.7109375" customWidth="1"/>
    <col min="1025" max="1025" width="6.7109375" customWidth="1"/>
    <col min="1026" max="1026" width="38.7109375" customWidth="1"/>
    <col min="1027" max="1027" width="9.7109375" customWidth="1"/>
    <col min="1028" max="1032" width="12.7109375" customWidth="1"/>
    <col min="1281" max="1281" width="6.7109375" customWidth="1"/>
    <col min="1282" max="1282" width="38.7109375" customWidth="1"/>
    <col min="1283" max="1283" width="9.7109375" customWidth="1"/>
    <col min="1284" max="1288" width="12.7109375" customWidth="1"/>
    <col min="1537" max="1537" width="6.7109375" customWidth="1"/>
    <col min="1538" max="1538" width="38.7109375" customWidth="1"/>
    <col min="1539" max="1539" width="9.7109375" customWidth="1"/>
    <col min="1540" max="1544" width="12.7109375" customWidth="1"/>
    <col min="1793" max="1793" width="6.7109375" customWidth="1"/>
    <col min="1794" max="1794" width="38.7109375" customWidth="1"/>
    <col min="1795" max="1795" width="9.7109375" customWidth="1"/>
    <col min="1796" max="1800" width="12.7109375" customWidth="1"/>
    <col min="2049" max="2049" width="6.7109375" customWidth="1"/>
    <col min="2050" max="2050" width="38.7109375" customWidth="1"/>
    <col min="2051" max="2051" width="9.7109375" customWidth="1"/>
    <col min="2052" max="2056" width="12.7109375" customWidth="1"/>
    <col min="2305" max="2305" width="6.7109375" customWidth="1"/>
    <col min="2306" max="2306" width="38.7109375" customWidth="1"/>
    <col min="2307" max="2307" width="9.7109375" customWidth="1"/>
    <col min="2308" max="2312" width="12.7109375" customWidth="1"/>
    <col min="2561" max="2561" width="6.7109375" customWidth="1"/>
    <col min="2562" max="2562" width="38.7109375" customWidth="1"/>
    <col min="2563" max="2563" width="9.7109375" customWidth="1"/>
    <col min="2564" max="2568" width="12.7109375" customWidth="1"/>
    <col min="2817" max="2817" width="6.7109375" customWidth="1"/>
    <col min="2818" max="2818" width="38.7109375" customWidth="1"/>
    <col min="2819" max="2819" width="9.7109375" customWidth="1"/>
    <col min="2820" max="2824" width="12.7109375" customWidth="1"/>
    <col min="3073" max="3073" width="6.7109375" customWidth="1"/>
    <col min="3074" max="3074" width="38.7109375" customWidth="1"/>
    <col min="3075" max="3075" width="9.7109375" customWidth="1"/>
    <col min="3076" max="3080" width="12.7109375" customWidth="1"/>
    <col min="3329" max="3329" width="6.7109375" customWidth="1"/>
    <col min="3330" max="3330" width="38.7109375" customWidth="1"/>
    <col min="3331" max="3331" width="9.7109375" customWidth="1"/>
    <col min="3332" max="3336" width="12.7109375" customWidth="1"/>
    <col min="3585" max="3585" width="6.7109375" customWidth="1"/>
    <col min="3586" max="3586" width="38.7109375" customWidth="1"/>
    <col min="3587" max="3587" width="9.7109375" customWidth="1"/>
    <col min="3588" max="3592" width="12.7109375" customWidth="1"/>
    <col min="3841" max="3841" width="6.7109375" customWidth="1"/>
    <col min="3842" max="3842" width="38.7109375" customWidth="1"/>
    <col min="3843" max="3843" width="9.7109375" customWidth="1"/>
    <col min="3844" max="3848" width="12.7109375" customWidth="1"/>
    <col min="4097" max="4097" width="6.7109375" customWidth="1"/>
    <col min="4098" max="4098" width="38.7109375" customWidth="1"/>
    <col min="4099" max="4099" width="9.7109375" customWidth="1"/>
    <col min="4100" max="4104" width="12.7109375" customWidth="1"/>
    <col min="4353" max="4353" width="6.7109375" customWidth="1"/>
    <col min="4354" max="4354" width="38.7109375" customWidth="1"/>
    <col min="4355" max="4355" width="9.7109375" customWidth="1"/>
    <col min="4356" max="4360" width="12.7109375" customWidth="1"/>
    <col min="4609" max="4609" width="6.7109375" customWidth="1"/>
    <col min="4610" max="4610" width="38.7109375" customWidth="1"/>
    <col min="4611" max="4611" width="9.7109375" customWidth="1"/>
    <col min="4612" max="4616" width="12.7109375" customWidth="1"/>
    <col min="4865" max="4865" width="6.7109375" customWidth="1"/>
    <col min="4866" max="4866" width="38.7109375" customWidth="1"/>
    <col min="4867" max="4867" width="9.7109375" customWidth="1"/>
    <col min="4868" max="4872" width="12.7109375" customWidth="1"/>
    <col min="5121" max="5121" width="6.7109375" customWidth="1"/>
    <col min="5122" max="5122" width="38.7109375" customWidth="1"/>
    <col min="5123" max="5123" width="9.7109375" customWidth="1"/>
    <col min="5124" max="5128" width="12.7109375" customWidth="1"/>
    <col min="5377" max="5377" width="6.7109375" customWidth="1"/>
    <col min="5378" max="5378" width="38.7109375" customWidth="1"/>
    <col min="5379" max="5379" width="9.7109375" customWidth="1"/>
    <col min="5380" max="5384" width="12.7109375" customWidth="1"/>
    <col min="5633" max="5633" width="6.7109375" customWidth="1"/>
    <col min="5634" max="5634" width="38.7109375" customWidth="1"/>
    <col min="5635" max="5635" width="9.7109375" customWidth="1"/>
    <col min="5636" max="5640" width="12.7109375" customWidth="1"/>
    <col min="5889" max="5889" width="6.7109375" customWidth="1"/>
    <col min="5890" max="5890" width="38.7109375" customWidth="1"/>
    <col min="5891" max="5891" width="9.7109375" customWidth="1"/>
    <col min="5892" max="5896" width="12.7109375" customWidth="1"/>
    <col min="6145" max="6145" width="6.7109375" customWidth="1"/>
    <col min="6146" max="6146" width="38.7109375" customWidth="1"/>
    <col min="6147" max="6147" width="9.7109375" customWidth="1"/>
    <col min="6148" max="6152" width="12.7109375" customWidth="1"/>
    <col min="6401" max="6401" width="6.7109375" customWidth="1"/>
    <col min="6402" max="6402" width="38.7109375" customWidth="1"/>
    <col min="6403" max="6403" width="9.7109375" customWidth="1"/>
    <col min="6404" max="6408" width="12.7109375" customWidth="1"/>
    <col min="6657" max="6657" width="6.7109375" customWidth="1"/>
    <col min="6658" max="6658" width="38.7109375" customWidth="1"/>
    <col min="6659" max="6659" width="9.7109375" customWidth="1"/>
    <col min="6660" max="6664" width="12.7109375" customWidth="1"/>
    <col min="6913" max="6913" width="6.7109375" customWidth="1"/>
    <col min="6914" max="6914" width="38.7109375" customWidth="1"/>
    <col min="6915" max="6915" width="9.7109375" customWidth="1"/>
    <col min="6916" max="6920" width="12.7109375" customWidth="1"/>
    <col min="7169" max="7169" width="6.7109375" customWidth="1"/>
    <col min="7170" max="7170" width="38.7109375" customWidth="1"/>
    <col min="7171" max="7171" width="9.7109375" customWidth="1"/>
    <col min="7172" max="7176" width="12.7109375" customWidth="1"/>
    <col min="7425" max="7425" width="6.7109375" customWidth="1"/>
    <col min="7426" max="7426" width="38.7109375" customWidth="1"/>
    <col min="7427" max="7427" width="9.7109375" customWidth="1"/>
    <col min="7428" max="7432" width="12.7109375" customWidth="1"/>
    <col min="7681" max="7681" width="6.7109375" customWidth="1"/>
    <col min="7682" max="7682" width="38.7109375" customWidth="1"/>
    <col min="7683" max="7683" width="9.7109375" customWidth="1"/>
    <col min="7684" max="7688" width="12.7109375" customWidth="1"/>
    <col min="7937" max="7937" width="6.7109375" customWidth="1"/>
    <col min="7938" max="7938" width="38.7109375" customWidth="1"/>
    <col min="7939" max="7939" width="9.7109375" customWidth="1"/>
    <col min="7940" max="7944" width="12.7109375" customWidth="1"/>
    <col min="8193" max="8193" width="6.7109375" customWidth="1"/>
    <col min="8194" max="8194" width="38.7109375" customWidth="1"/>
    <col min="8195" max="8195" width="9.7109375" customWidth="1"/>
    <col min="8196" max="8200" width="12.7109375" customWidth="1"/>
    <col min="8449" max="8449" width="6.7109375" customWidth="1"/>
    <col min="8450" max="8450" width="38.7109375" customWidth="1"/>
    <col min="8451" max="8451" width="9.7109375" customWidth="1"/>
    <col min="8452" max="8456" width="12.7109375" customWidth="1"/>
    <col min="8705" max="8705" width="6.7109375" customWidth="1"/>
    <col min="8706" max="8706" width="38.7109375" customWidth="1"/>
    <col min="8707" max="8707" width="9.7109375" customWidth="1"/>
    <col min="8708" max="8712" width="12.7109375" customWidth="1"/>
    <col min="8961" max="8961" width="6.7109375" customWidth="1"/>
    <col min="8962" max="8962" width="38.7109375" customWidth="1"/>
    <col min="8963" max="8963" width="9.7109375" customWidth="1"/>
    <col min="8964" max="8968" width="12.7109375" customWidth="1"/>
    <col min="9217" max="9217" width="6.7109375" customWidth="1"/>
    <col min="9218" max="9218" width="38.7109375" customWidth="1"/>
    <col min="9219" max="9219" width="9.7109375" customWidth="1"/>
    <col min="9220" max="9224" width="12.7109375" customWidth="1"/>
    <col min="9473" max="9473" width="6.7109375" customWidth="1"/>
    <col min="9474" max="9474" width="38.7109375" customWidth="1"/>
    <col min="9475" max="9475" width="9.7109375" customWidth="1"/>
    <col min="9476" max="9480" width="12.7109375" customWidth="1"/>
    <col min="9729" max="9729" width="6.7109375" customWidth="1"/>
    <col min="9730" max="9730" width="38.7109375" customWidth="1"/>
    <col min="9731" max="9731" width="9.7109375" customWidth="1"/>
    <col min="9732" max="9736" width="12.7109375" customWidth="1"/>
    <col min="9985" max="9985" width="6.7109375" customWidth="1"/>
    <col min="9986" max="9986" width="38.7109375" customWidth="1"/>
    <col min="9987" max="9987" width="9.7109375" customWidth="1"/>
    <col min="9988" max="9992" width="12.7109375" customWidth="1"/>
    <col min="10241" max="10241" width="6.7109375" customWidth="1"/>
    <col min="10242" max="10242" width="38.7109375" customWidth="1"/>
    <col min="10243" max="10243" width="9.7109375" customWidth="1"/>
    <col min="10244" max="10248" width="12.7109375" customWidth="1"/>
    <col min="10497" max="10497" width="6.7109375" customWidth="1"/>
    <col min="10498" max="10498" width="38.7109375" customWidth="1"/>
    <col min="10499" max="10499" width="9.7109375" customWidth="1"/>
    <col min="10500" max="10504" width="12.7109375" customWidth="1"/>
    <col min="10753" max="10753" width="6.7109375" customWidth="1"/>
    <col min="10754" max="10754" width="38.7109375" customWidth="1"/>
    <col min="10755" max="10755" width="9.7109375" customWidth="1"/>
    <col min="10756" max="10760" width="12.7109375" customWidth="1"/>
    <col min="11009" max="11009" width="6.7109375" customWidth="1"/>
    <col min="11010" max="11010" width="38.7109375" customWidth="1"/>
    <col min="11011" max="11011" width="9.7109375" customWidth="1"/>
    <col min="11012" max="11016" width="12.7109375" customWidth="1"/>
    <col min="11265" max="11265" width="6.7109375" customWidth="1"/>
    <col min="11266" max="11266" width="38.7109375" customWidth="1"/>
    <col min="11267" max="11267" width="9.7109375" customWidth="1"/>
    <col min="11268" max="11272" width="12.7109375" customWidth="1"/>
    <col min="11521" max="11521" width="6.7109375" customWidth="1"/>
    <col min="11522" max="11522" width="38.7109375" customWidth="1"/>
    <col min="11523" max="11523" width="9.7109375" customWidth="1"/>
    <col min="11524" max="11528" width="12.7109375" customWidth="1"/>
    <col min="11777" max="11777" width="6.7109375" customWidth="1"/>
    <col min="11778" max="11778" width="38.7109375" customWidth="1"/>
    <col min="11779" max="11779" width="9.7109375" customWidth="1"/>
    <col min="11780" max="11784" width="12.7109375" customWidth="1"/>
    <col min="12033" max="12033" width="6.7109375" customWidth="1"/>
    <col min="12034" max="12034" width="38.7109375" customWidth="1"/>
    <col min="12035" max="12035" width="9.7109375" customWidth="1"/>
    <col min="12036" max="12040" width="12.7109375" customWidth="1"/>
    <col min="12289" max="12289" width="6.7109375" customWidth="1"/>
    <col min="12290" max="12290" width="38.7109375" customWidth="1"/>
    <col min="12291" max="12291" width="9.7109375" customWidth="1"/>
    <col min="12292" max="12296" width="12.7109375" customWidth="1"/>
    <col min="12545" max="12545" width="6.7109375" customWidth="1"/>
    <col min="12546" max="12546" width="38.7109375" customWidth="1"/>
    <col min="12547" max="12547" width="9.7109375" customWidth="1"/>
    <col min="12548" max="12552" width="12.7109375" customWidth="1"/>
    <col min="12801" max="12801" width="6.7109375" customWidth="1"/>
    <col min="12802" max="12802" width="38.7109375" customWidth="1"/>
    <col min="12803" max="12803" width="9.7109375" customWidth="1"/>
    <col min="12804" max="12808" width="12.7109375" customWidth="1"/>
    <col min="13057" max="13057" width="6.7109375" customWidth="1"/>
    <col min="13058" max="13058" width="38.7109375" customWidth="1"/>
    <col min="13059" max="13059" width="9.7109375" customWidth="1"/>
    <col min="13060" max="13064" width="12.7109375" customWidth="1"/>
    <col min="13313" max="13313" width="6.7109375" customWidth="1"/>
    <col min="13314" max="13314" width="38.7109375" customWidth="1"/>
    <col min="13315" max="13315" width="9.7109375" customWidth="1"/>
    <col min="13316" max="13320" width="12.7109375" customWidth="1"/>
    <col min="13569" max="13569" width="6.7109375" customWidth="1"/>
    <col min="13570" max="13570" width="38.7109375" customWidth="1"/>
    <col min="13571" max="13571" width="9.7109375" customWidth="1"/>
    <col min="13572" max="13576" width="12.7109375" customWidth="1"/>
    <col min="13825" max="13825" width="6.7109375" customWidth="1"/>
    <col min="13826" max="13826" width="38.7109375" customWidth="1"/>
    <col min="13827" max="13827" width="9.7109375" customWidth="1"/>
    <col min="13828" max="13832" width="12.7109375" customWidth="1"/>
    <col min="14081" max="14081" width="6.7109375" customWidth="1"/>
    <col min="14082" max="14082" width="38.7109375" customWidth="1"/>
    <col min="14083" max="14083" width="9.7109375" customWidth="1"/>
    <col min="14084" max="14088" width="12.7109375" customWidth="1"/>
    <col min="14337" max="14337" width="6.7109375" customWidth="1"/>
    <col min="14338" max="14338" width="38.7109375" customWidth="1"/>
    <col min="14339" max="14339" width="9.7109375" customWidth="1"/>
    <col min="14340" max="14344" width="12.7109375" customWidth="1"/>
    <col min="14593" max="14593" width="6.7109375" customWidth="1"/>
    <col min="14594" max="14594" width="38.7109375" customWidth="1"/>
    <col min="14595" max="14595" width="9.7109375" customWidth="1"/>
    <col min="14596" max="14600" width="12.7109375" customWidth="1"/>
    <col min="14849" max="14849" width="6.7109375" customWidth="1"/>
    <col min="14850" max="14850" width="38.7109375" customWidth="1"/>
    <col min="14851" max="14851" width="9.7109375" customWidth="1"/>
    <col min="14852" max="14856" width="12.7109375" customWidth="1"/>
    <col min="15105" max="15105" width="6.7109375" customWidth="1"/>
    <col min="15106" max="15106" width="38.7109375" customWidth="1"/>
    <col min="15107" max="15107" width="9.7109375" customWidth="1"/>
    <col min="15108" max="15112" width="12.7109375" customWidth="1"/>
    <col min="15361" max="15361" width="6.7109375" customWidth="1"/>
    <col min="15362" max="15362" width="38.7109375" customWidth="1"/>
    <col min="15363" max="15363" width="9.7109375" customWidth="1"/>
    <col min="15364" max="15368" width="12.7109375" customWidth="1"/>
    <col min="15617" max="15617" width="6.7109375" customWidth="1"/>
    <col min="15618" max="15618" width="38.7109375" customWidth="1"/>
    <col min="15619" max="15619" width="9.7109375" customWidth="1"/>
    <col min="15620" max="15624" width="12.7109375" customWidth="1"/>
    <col min="15873" max="15873" width="6.7109375" customWidth="1"/>
    <col min="15874" max="15874" width="38.7109375" customWidth="1"/>
    <col min="15875" max="15875" width="9.7109375" customWidth="1"/>
    <col min="15876" max="15880" width="12.7109375" customWidth="1"/>
    <col min="16129" max="16129" width="6.7109375" customWidth="1"/>
    <col min="16130" max="16130" width="38.7109375" customWidth="1"/>
    <col min="16131" max="16131" width="9.7109375" customWidth="1"/>
    <col min="16132" max="16136" width="12.7109375" customWidth="1"/>
  </cols>
  <sheetData>
    <row r="2" spans="1:8" x14ac:dyDescent="0.25">
      <c r="A2" s="4"/>
      <c r="B2" s="5"/>
      <c r="C2" s="5"/>
      <c r="D2" s="6"/>
      <c r="E2" s="6"/>
      <c r="F2" s="7"/>
      <c r="G2" s="8"/>
      <c r="H2" s="9"/>
    </row>
    <row r="3" spans="1:8" ht="16.5" thickBot="1" x14ac:dyDescent="0.3">
      <c r="A3" s="48" t="s">
        <v>105</v>
      </c>
      <c r="B3" s="49"/>
      <c r="C3" s="49"/>
      <c r="D3" s="49"/>
      <c r="E3" s="49"/>
      <c r="F3" s="49"/>
      <c r="G3" s="49"/>
      <c r="H3" s="49"/>
    </row>
    <row r="4" spans="1:8" x14ac:dyDescent="0.25">
      <c r="A4" s="39" t="s">
        <v>0</v>
      </c>
      <c r="B4" s="42" t="s">
        <v>1</v>
      </c>
      <c r="C4" s="42" t="s">
        <v>2</v>
      </c>
      <c r="D4" s="43" t="s">
        <v>3</v>
      </c>
      <c r="E4" s="43" t="s">
        <v>4</v>
      </c>
      <c r="F4" s="43" t="s">
        <v>5</v>
      </c>
      <c r="G4" s="28" t="s">
        <v>6</v>
      </c>
      <c r="H4" s="31" t="s">
        <v>7</v>
      </c>
    </row>
    <row r="5" spans="1:8" x14ac:dyDescent="0.25">
      <c r="A5" s="40"/>
      <c r="B5" s="29"/>
      <c r="C5" s="29"/>
      <c r="D5" s="29"/>
      <c r="E5" s="29"/>
      <c r="F5" s="29"/>
      <c r="G5" s="29"/>
      <c r="H5" s="32"/>
    </row>
    <row r="6" spans="1:8" ht="15.75" thickBot="1" x14ac:dyDescent="0.3">
      <c r="A6" s="41"/>
      <c r="B6" s="30"/>
      <c r="C6" s="30"/>
      <c r="D6" s="30"/>
      <c r="E6" s="30"/>
      <c r="F6" s="30"/>
      <c r="G6" s="30"/>
      <c r="H6" s="33"/>
    </row>
    <row r="7" spans="1:8" ht="15.75" thickBot="1" x14ac:dyDescent="0.3">
      <c r="A7" s="34" t="s">
        <v>8</v>
      </c>
      <c r="B7" s="35"/>
      <c r="C7" s="36"/>
      <c r="D7" s="10">
        <v>0</v>
      </c>
      <c r="E7" s="11">
        <v>40</v>
      </c>
      <c r="F7" s="11">
        <v>0</v>
      </c>
      <c r="G7" s="12" t="str">
        <f t="shared" ref="G7:G38" si="0">IF(OR((D7=0),AND((D7&lt;0),(F7&gt;=0)),AND((D7&gt;0),(F7&lt;=0))),"***",100*F7/D7)</f>
        <v>***</v>
      </c>
      <c r="H7" s="13" t="str">
        <f t="shared" ref="H7:H38" si="1">IF(OR((E7=0),AND((E7&lt;0),(F7&gt;=0)),AND((E7&gt;0),(F7&lt;=0))),"***",100*F7/E7)</f>
        <v>***</v>
      </c>
    </row>
    <row r="8" spans="1:8" ht="15.75" thickBot="1" x14ac:dyDescent="0.3">
      <c r="A8" s="14" t="s">
        <v>9</v>
      </c>
      <c r="B8" s="15" t="s">
        <v>10</v>
      </c>
      <c r="C8" s="16" t="s">
        <v>11</v>
      </c>
      <c r="D8" s="17">
        <v>0</v>
      </c>
      <c r="E8" s="17">
        <v>40</v>
      </c>
      <c r="F8" s="17">
        <v>0</v>
      </c>
      <c r="G8" s="18" t="str">
        <f t="shared" si="0"/>
        <v>***</v>
      </c>
      <c r="H8" s="19" t="str">
        <f t="shared" si="1"/>
        <v>***</v>
      </c>
    </row>
    <row r="9" spans="1:8" ht="15.75" thickBot="1" x14ac:dyDescent="0.3">
      <c r="A9" s="34" t="s">
        <v>12</v>
      </c>
      <c r="B9" s="35"/>
      <c r="C9" s="36"/>
      <c r="D9" s="10">
        <v>14508</v>
      </c>
      <c r="E9" s="11">
        <v>14848</v>
      </c>
      <c r="F9" s="11">
        <v>14096</v>
      </c>
      <c r="G9" s="12">
        <f t="shared" si="0"/>
        <v>97.160187482768123</v>
      </c>
      <c r="H9" s="13">
        <f t="shared" si="1"/>
        <v>94.935344827586206</v>
      </c>
    </row>
    <row r="10" spans="1:8" x14ac:dyDescent="0.25">
      <c r="A10" s="37" t="s">
        <v>13</v>
      </c>
      <c r="B10" s="38" t="s">
        <v>14</v>
      </c>
      <c r="C10" s="16" t="s">
        <v>15</v>
      </c>
      <c r="D10" s="17">
        <v>350</v>
      </c>
      <c r="E10" s="17">
        <v>350</v>
      </c>
      <c r="F10" s="17">
        <v>239</v>
      </c>
      <c r="G10" s="18">
        <f t="shared" si="0"/>
        <v>68.285714285714292</v>
      </c>
      <c r="H10" s="19">
        <f t="shared" si="1"/>
        <v>68.285714285714292</v>
      </c>
    </row>
    <row r="11" spans="1:8" x14ac:dyDescent="0.25">
      <c r="A11" s="23"/>
      <c r="B11" s="26"/>
      <c r="C11" s="16" t="s">
        <v>16</v>
      </c>
      <c r="D11" s="17">
        <v>12374</v>
      </c>
      <c r="E11" s="17">
        <v>12979</v>
      </c>
      <c r="F11" s="17">
        <v>12788</v>
      </c>
      <c r="G11" s="18">
        <f t="shared" si="0"/>
        <v>103.3457249070632</v>
      </c>
      <c r="H11" s="19">
        <f t="shared" si="1"/>
        <v>98.528392017875035</v>
      </c>
    </row>
    <row r="12" spans="1:8" x14ac:dyDescent="0.25">
      <c r="A12" s="24"/>
      <c r="B12" s="27"/>
      <c r="C12" s="16" t="s">
        <v>17</v>
      </c>
      <c r="D12" s="17">
        <v>100</v>
      </c>
      <c r="E12" s="17">
        <v>10</v>
      </c>
      <c r="F12" s="17">
        <v>0</v>
      </c>
      <c r="G12" s="18" t="str">
        <f t="shared" si="0"/>
        <v>***</v>
      </c>
      <c r="H12" s="19" t="str">
        <f t="shared" si="1"/>
        <v>***</v>
      </c>
    </row>
    <row r="13" spans="1:8" x14ac:dyDescent="0.25">
      <c r="A13" s="22" t="s">
        <v>18</v>
      </c>
      <c r="B13" s="25" t="s">
        <v>19</v>
      </c>
      <c r="C13" s="16" t="s">
        <v>15</v>
      </c>
      <c r="D13" s="17">
        <v>1584</v>
      </c>
      <c r="E13" s="17">
        <v>1479</v>
      </c>
      <c r="F13" s="17">
        <v>1040</v>
      </c>
      <c r="G13" s="18">
        <f t="shared" si="0"/>
        <v>65.656565656565661</v>
      </c>
      <c r="H13" s="19">
        <f t="shared" si="1"/>
        <v>70.317782285327922</v>
      </c>
    </row>
    <row r="14" spans="1:8" ht="15.75" thickBot="1" x14ac:dyDescent="0.3">
      <c r="A14" s="44"/>
      <c r="B14" s="45"/>
      <c r="C14" s="16" t="s">
        <v>17</v>
      </c>
      <c r="D14" s="17">
        <v>100</v>
      </c>
      <c r="E14" s="17">
        <v>30</v>
      </c>
      <c r="F14" s="17">
        <v>30</v>
      </c>
      <c r="G14" s="18">
        <f t="shared" si="0"/>
        <v>30</v>
      </c>
      <c r="H14" s="19">
        <f t="shared" si="1"/>
        <v>100</v>
      </c>
    </row>
    <row r="15" spans="1:8" ht="15.75" thickBot="1" x14ac:dyDescent="0.3">
      <c r="A15" s="34" t="s">
        <v>20</v>
      </c>
      <c r="B15" s="35"/>
      <c r="C15" s="36"/>
      <c r="D15" s="10">
        <v>182840</v>
      </c>
      <c r="E15" s="11">
        <v>203749</v>
      </c>
      <c r="F15" s="11">
        <v>193787</v>
      </c>
      <c r="G15" s="12">
        <f t="shared" si="0"/>
        <v>105.98720192518049</v>
      </c>
      <c r="H15" s="13">
        <f t="shared" si="1"/>
        <v>95.110650849820118</v>
      </c>
    </row>
    <row r="16" spans="1:8" x14ac:dyDescent="0.25">
      <c r="A16" s="37" t="s">
        <v>21</v>
      </c>
      <c r="B16" s="38" t="s">
        <v>22</v>
      </c>
      <c r="C16" s="16" t="s">
        <v>23</v>
      </c>
      <c r="D16" s="17">
        <v>1288</v>
      </c>
      <c r="E16" s="17">
        <v>2104</v>
      </c>
      <c r="F16" s="17">
        <v>1922</v>
      </c>
      <c r="G16" s="18">
        <f t="shared" si="0"/>
        <v>149.22360248447205</v>
      </c>
      <c r="H16" s="19">
        <f t="shared" si="1"/>
        <v>91.349809885931563</v>
      </c>
    </row>
    <row r="17" spans="1:8" x14ac:dyDescent="0.25">
      <c r="A17" s="23"/>
      <c r="B17" s="26"/>
      <c r="C17" s="16" t="s">
        <v>24</v>
      </c>
      <c r="D17" s="17">
        <v>8847</v>
      </c>
      <c r="E17" s="17">
        <v>10003</v>
      </c>
      <c r="F17" s="17">
        <v>9929</v>
      </c>
      <c r="G17" s="18">
        <f t="shared" si="0"/>
        <v>112.23013450887306</v>
      </c>
      <c r="H17" s="19">
        <f t="shared" si="1"/>
        <v>99.26022193341997</v>
      </c>
    </row>
    <row r="18" spans="1:8" x14ac:dyDescent="0.25">
      <c r="A18" s="24"/>
      <c r="B18" s="27"/>
      <c r="C18" s="16" t="s">
        <v>17</v>
      </c>
      <c r="D18" s="17">
        <v>200</v>
      </c>
      <c r="E18" s="17">
        <v>2258</v>
      </c>
      <c r="F18" s="17">
        <v>2255</v>
      </c>
      <c r="G18" s="18">
        <f t="shared" si="0"/>
        <v>1127.5</v>
      </c>
      <c r="H18" s="19">
        <f t="shared" si="1"/>
        <v>99.867139061116035</v>
      </c>
    </row>
    <row r="19" spans="1:8" x14ac:dyDescent="0.25">
      <c r="A19" s="14" t="s">
        <v>25</v>
      </c>
      <c r="B19" s="15" t="s">
        <v>26</v>
      </c>
      <c r="C19" s="16" t="s">
        <v>27</v>
      </c>
      <c r="D19" s="17">
        <v>0</v>
      </c>
      <c r="E19" s="17">
        <v>330</v>
      </c>
      <c r="F19" s="17">
        <v>0</v>
      </c>
      <c r="G19" s="18" t="str">
        <f t="shared" si="0"/>
        <v>***</v>
      </c>
      <c r="H19" s="19" t="str">
        <f t="shared" si="1"/>
        <v>***</v>
      </c>
    </row>
    <row r="20" spans="1:8" x14ac:dyDescent="0.25">
      <c r="A20" s="22" t="s">
        <v>28</v>
      </c>
      <c r="B20" s="25" t="s">
        <v>29</v>
      </c>
      <c r="C20" s="16" t="s">
        <v>23</v>
      </c>
      <c r="D20" s="17">
        <v>4217</v>
      </c>
      <c r="E20" s="17">
        <v>3053</v>
      </c>
      <c r="F20" s="17">
        <v>2799</v>
      </c>
      <c r="G20" s="18">
        <f t="shared" si="0"/>
        <v>66.374199668010434</v>
      </c>
      <c r="H20" s="19">
        <f t="shared" si="1"/>
        <v>91.680314444808388</v>
      </c>
    </row>
    <row r="21" spans="1:8" x14ac:dyDescent="0.25">
      <c r="A21" s="23"/>
      <c r="B21" s="26"/>
      <c r="C21" s="16" t="s">
        <v>24</v>
      </c>
      <c r="D21" s="17">
        <v>23815</v>
      </c>
      <c r="E21" s="17">
        <v>32721</v>
      </c>
      <c r="F21" s="17">
        <v>32706</v>
      </c>
      <c r="G21" s="18">
        <f t="shared" si="0"/>
        <v>137.33361326894814</v>
      </c>
      <c r="H21" s="19">
        <f t="shared" si="1"/>
        <v>99.954157880260382</v>
      </c>
    </row>
    <row r="22" spans="1:8" x14ac:dyDescent="0.25">
      <c r="A22" s="23"/>
      <c r="B22" s="26"/>
      <c r="C22" s="16" t="s">
        <v>17</v>
      </c>
      <c r="D22" s="17">
        <v>150</v>
      </c>
      <c r="E22" s="17">
        <v>349</v>
      </c>
      <c r="F22" s="17">
        <v>270</v>
      </c>
      <c r="G22" s="18">
        <f t="shared" si="0"/>
        <v>180</v>
      </c>
      <c r="H22" s="19">
        <f t="shared" si="1"/>
        <v>77.363896848137543</v>
      </c>
    </row>
    <row r="23" spans="1:8" x14ac:dyDescent="0.25">
      <c r="A23" s="24"/>
      <c r="B23" s="27"/>
      <c r="C23" s="16" t="s">
        <v>30</v>
      </c>
      <c r="D23" s="17">
        <v>210</v>
      </c>
      <c r="E23" s="17">
        <v>0</v>
      </c>
      <c r="F23" s="17">
        <v>0</v>
      </c>
      <c r="G23" s="18" t="str">
        <f t="shared" si="0"/>
        <v>***</v>
      </c>
      <c r="H23" s="19" t="str">
        <f t="shared" si="1"/>
        <v>***</v>
      </c>
    </row>
    <row r="24" spans="1:8" x14ac:dyDescent="0.25">
      <c r="A24" s="14" t="s">
        <v>31</v>
      </c>
      <c r="B24" s="15" t="s">
        <v>32</v>
      </c>
      <c r="C24" s="16" t="s">
        <v>23</v>
      </c>
      <c r="D24" s="17">
        <v>776</v>
      </c>
      <c r="E24" s="17">
        <v>57</v>
      </c>
      <c r="F24" s="17">
        <v>0</v>
      </c>
      <c r="G24" s="18" t="str">
        <f t="shared" si="0"/>
        <v>***</v>
      </c>
      <c r="H24" s="19" t="str">
        <f t="shared" si="1"/>
        <v>***</v>
      </c>
    </row>
    <row r="25" spans="1:8" x14ac:dyDescent="0.25">
      <c r="A25" s="14" t="s">
        <v>33</v>
      </c>
      <c r="B25" s="15" t="s">
        <v>34</v>
      </c>
      <c r="C25" s="16" t="s">
        <v>23</v>
      </c>
      <c r="D25" s="17">
        <v>2129</v>
      </c>
      <c r="E25" s="17">
        <v>1348</v>
      </c>
      <c r="F25" s="17">
        <v>1025</v>
      </c>
      <c r="G25" s="18">
        <f t="shared" si="0"/>
        <v>48.14466885861907</v>
      </c>
      <c r="H25" s="19">
        <f t="shared" si="1"/>
        <v>76.038575667655792</v>
      </c>
    </row>
    <row r="26" spans="1:8" x14ac:dyDescent="0.25">
      <c r="A26" s="22" t="s">
        <v>35</v>
      </c>
      <c r="B26" s="25" t="s">
        <v>36</v>
      </c>
      <c r="C26" s="16" t="s">
        <v>23</v>
      </c>
      <c r="D26" s="17">
        <v>0</v>
      </c>
      <c r="E26" s="17">
        <v>119</v>
      </c>
      <c r="F26" s="17">
        <v>104</v>
      </c>
      <c r="G26" s="18" t="str">
        <f t="shared" si="0"/>
        <v>***</v>
      </c>
      <c r="H26" s="19">
        <f t="shared" si="1"/>
        <v>87.394957983193279</v>
      </c>
    </row>
    <row r="27" spans="1:8" x14ac:dyDescent="0.25">
      <c r="A27" s="23"/>
      <c r="B27" s="26"/>
      <c r="C27" s="16" t="s">
        <v>37</v>
      </c>
      <c r="D27" s="17">
        <v>8044</v>
      </c>
      <c r="E27" s="17">
        <v>11213</v>
      </c>
      <c r="F27" s="17">
        <v>10313</v>
      </c>
      <c r="G27" s="18">
        <f t="shared" si="0"/>
        <v>128.20735952262555</v>
      </c>
      <c r="H27" s="19">
        <f t="shared" si="1"/>
        <v>91.973602069027024</v>
      </c>
    </row>
    <row r="28" spans="1:8" x14ac:dyDescent="0.25">
      <c r="A28" s="24"/>
      <c r="B28" s="27"/>
      <c r="C28" s="16" t="s">
        <v>38</v>
      </c>
      <c r="D28" s="17">
        <v>1600</v>
      </c>
      <c r="E28" s="17">
        <v>853</v>
      </c>
      <c r="F28" s="17">
        <v>828</v>
      </c>
      <c r="G28" s="18">
        <f t="shared" si="0"/>
        <v>51.75</v>
      </c>
      <c r="H28" s="19">
        <f t="shared" si="1"/>
        <v>97.069167643610783</v>
      </c>
    </row>
    <row r="29" spans="1:8" x14ac:dyDescent="0.25">
      <c r="A29" s="14" t="s">
        <v>39</v>
      </c>
      <c r="B29" s="15" t="s">
        <v>40</v>
      </c>
      <c r="C29" s="16" t="s">
        <v>11</v>
      </c>
      <c r="D29" s="17">
        <v>1608</v>
      </c>
      <c r="E29" s="17">
        <v>1608</v>
      </c>
      <c r="F29" s="17">
        <v>1319</v>
      </c>
      <c r="G29" s="18">
        <f t="shared" si="0"/>
        <v>82.027363184079604</v>
      </c>
      <c r="H29" s="19">
        <f t="shared" si="1"/>
        <v>82.027363184079604</v>
      </c>
    </row>
    <row r="30" spans="1:8" x14ac:dyDescent="0.25">
      <c r="A30" s="22" t="s">
        <v>41</v>
      </c>
      <c r="B30" s="25" t="s">
        <v>42</v>
      </c>
      <c r="C30" s="16" t="s">
        <v>43</v>
      </c>
      <c r="D30" s="17">
        <v>450</v>
      </c>
      <c r="E30" s="17">
        <v>345</v>
      </c>
      <c r="F30" s="17">
        <v>315</v>
      </c>
      <c r="G30" s="18">
        <f t="shared" si="0"/>
        <v>70</v>
      </c>
      <c r="H30" s="19">
        <f t="shared" si="1"/>
        <v>91.304347826086953</v>
      </c>
    </row>
    <row r="31" spans="1:8" x14ac:dyDescent="0.25">
      <c r="A31" s="24"/>
      <c r="B31" s="27"/>
      <c r="C31" s="16" t="s">
        <v>27</v>
      </c>
      <c r="D31" s="17">
        <v>161</v>
      </c>
      <c r="E31" s="17">
        <v>176</v>
      </c>
      <c r="F31" s="17">
        <v>126</v>
      </c>
      <c r="G31" s="18">
        <f t="shared" si="0"/>
        <v>78.260869565217391</v>
      </c>
      <c r="H31" s="19">
        <f t="shared" si="1"/>
        <v>71.590909090909093</v>
      </c>
    </row>
    <row r="32" spans="1:8" x14ac:dyDescent="0.25">
      <c r="A32" s="14" t="s">
        <v>44</v>
      </c>
      <c r="B32" s="15" t="s">
        <v>45</v>
      </c>
      <c r="C32" s="16" t="s">
        <v>38</v>
      </c>
      <c r="D32" s="17">
        <v>0</v>
      </c>
      <c r="E32" s="17">
        <v>668</v>
      </c>
      <c r="F32" s="17">
        <v>668</v>
      </c>
      <c r="G32" s="18" t="str">
        <f t="shared" si="0"/>
        <v>***</v>
      </c>
      <c r="H32" s="19">
        <f t="shared" si="1"/>
        <v>100</v>
      </c>
    </row>
    <row r="33" spans="1:8" x14ac:dyDescent="0.25">
      <c r="A33" s="14" t="s">
        <v>46</v>
      </c>
      <c r="B33" s="15" t="s">
        <v>47</v>
      </c>
      <c r="C33" s="16" t="s">
        <v>38</v>
      </c>
      <c r="D33" s="17">
        <v>0</v>
      </c>
      <c r="E33" s="17">
        <v>48</v>
      </c>
      <c r="F33" s="17">
        <v>48</v>
      </c>
      <c r="G33" s="18" t="str">
        <f t="shared" si="0"/>
        <v>***</v>
      </c>
      <c r="H33" s="19">
        <f t="shared" si="1"/>
        <v>100</v>
      </c>
    </row>
    <row r="34" spans="1:8" x14ac:dyDescent="0.25">
      <c r="A34" s="22" t="s">
        <v>48</v>
      </c>
      <c r="B34" s="25" t="s">
        <v>49</v>
      </c>
      <c r="C34" s="16" t="s">
        <v>11</v>
      </c>
      <c r="D34" s="17">
        <v>500</v>
      </c>
      <c r="E34" s="17">
        <v>500</v>
      </c>
      <c r="F34" s="17">
        <v>457</v>
      </c>
      <c r="G34" s="18">
        <f t="shared" si="0"/>
        <v>91.4</v>
      </c>
      <c r="H34" s="19">
        <f t="shared" si="1"/>
        <v>91.4</v>
      </c>
    </row>
    <row r="35" spans="1:8" x14ac:dyDescent="0.25">
      <c r="A35" s="23"/>
      <c r="B35" s="26"/>
      <c r="C35" s="16" t="s">
        <v>16</v>
      </c>
      <c r="D35" s="17">
        <v>11332</v>
      </c>
      <c r="E35" s="17">
        <v>12982</v>
      </c>
      <c r="F35" s="17">
        <v>12982</v>
      </c>
      <c r="G35" s="18">
        <f t="shared" si="0"/>
        <v>114.56053653370985</v>
      </c>
      <c r="H35" s="19">
        <f t="shared" si="1"/>
        <v>100</v>
      </c>
    </row>
    <row r="36" spans="1:8" x14ac:dyDescent="0.25">
      <c r="A36" s="23"/>
      <c r="B36" s="26"/>
      <c r="C36" s="16" t="s">
        <v>17</v>
      </c>
      <c r="D36" s="17">
        <v>3790</v>
      </c>
      <c r="E36" s="17">
        <v>3738</v>
      </c>
      <c r="F36" s="17">
        <v>3474</v>
      </c>
      <c r="G36" s="18">
        <f t="shared" si="0"/>
        <v>91.662269129287594</v>
      </c>
      <c r="H36" s="19">
        <f t="shared" si="1"/>
        <v>92.93739967897271</v>
      </c>
    </row>
    <row r="37" spans="1:8" x14ac:dyDescent="0.25">
      <c r="A37" s="23"/>
      <c r="B37" s="26"/>
      <c r="C37" s="16" t="s">
        <v>50</v>
      </c>
      <c r="D37" s="17">
        <v>1040</v>
      </c>
      <c r="E37" s="17">
        <v>940</v>
      </c>
      <c r="F37" s="17">
        <v>671</v>
      </c>
      <c r="G37" s="18">
        <f t="shared" si="0"/>
        <v>64.519230769230774</v>
      </c>
      <c r="H37" s="19">
        <f t="shared" si="1"/>
        <v>71.38297872340425</v>
      </c>
    </row>
    <row r="38" spans="1:8" x14ac:dyDescent="0.25">
      <c r="A38" s="23"/>
      <c r="B38" s="26"/>
      <c r="C38" s="16" t="s">
        <v>51</v>
      </c>
      <c r="D38" s="17">
        <v>49930</v>
      </c>
      <c r="E38" s="17">
        <v>52150</v>
      </c>
      <c r="F38" s="17">
        <v>48784</v>
      </c>
      <c r="G38" s="18">
        <f t="shared" si="0"/>
        <v>97.704786701381934</v>
      </c>
      <c r="H38" s="19">
        <f t="shared" si="1"/>
        <v>93.545541706615538</v>
      </c>
    </row>
    <row r="39" spans="1:8" x14ac:dyDescent="0.25">
      <c r="A39" s="24"/>
      <c r="B39" s="27"/>
      <c r="C39" s="16" t="s">
        <v>30</v>
      </c>
      <c r="D39" s="17">
        <v>10</v>
      </c>
      <c r="E39" s="17">
        <v>10</v>
      </c>
      <c r="F39" s="17">
        <v>0</v>
      </c>
      <c r="G39" s="18" t="str">
        <f t="shared" ref="G39:G70" si="2">IF(OR((D39=0),AND((D39&lt;0),(F39&gt;=0)),AND((D39&gt;0),(F39&lt;=0))),"***",100*F39/D39)</f>
        <v>***</v>
      </c>
      <c r="H39" s="19" t="str">
        <f t="shared" ref="H39:H70" si="3">IF(OR((E39=0),AND((E39&lt;0),(F39&gt;=0)),AND((E39&gt;0),(F39&lt;=0))),"***",100*F39/E39)</f>
        <v>***</v>
      </c>
    </row>
    <row r="40" spans="1:8" x14ac:dyDescent="0.25">
      <c r="A40" s="22" t="s">
        <v>52</v>
      </c>
      <c r="B40" s="25" t="s">
        <v>53</v>
      </c>
      <c r="C40" s="16" t="s">
        <v>11</v>
      </c>
      <c r="D40" s="17">
        <v>200</v>
      </c>
      <c r="E40" s="17">
        <v>200</v>
      </c>
      <c r="F40" s="17">
        <v>198</v>
      </c>
      <c r="G40" s="18">
        <f t="shared" si="2"/>
        <v>99</v>
      </c>
      <c r="H40" s="19">
        <f t="shared" si="3"/>
        <v>99</v>
      </c>
    </row>
    <row r="41" spans="1:8" x14ac:dyDescent="0.25">
      <c r="A41" s="23"/>
      <c r="B41" s="26"/>
      <c r="C41" s="16" t="s">
        <v>17</v>
      </c>
      <c r="D41" s="17">
        <v>50</v>
      </c>
      <c r="E41" s="17">
        <v>350</v>
      </c>
      <c r="F41" s="17">
        <v>0</v>
      </c>
      <c r="G41" s="18" t="str">
        <f t="shared" si="2"/>
        <v>***</v>
      </c>
      <c r="H41" s="19" t="str">
        <f t="shared" si="3"/>
        <v>***</v>
      </c>
    </row>
    <row r="42" spans="1:8" x14ac:dyDescent="0.25">
      <c r="A42" s="23"/>
      <c r="B42" s="26"/>
      <c r="C42" s="16" t="s">
        <v>50</v>
      </c>
      <c r="D42" s="17">
        <v>10</v>
      </c>
      <c r="E42" s="17">
        <v>10</v>
      </c>
      <c r="F42" s="17">
        <v>0</v>
      </c>
      <c r="G42" s="18" t="str">
        <f t="shared" si="2"/>
        <v>***</v>
      </c>
      <c r="H42" s="19" t="str">
        <f t="shared" si="3"/>
        <v>***</v>
      </c>
    </row>
    <row r="43" spans="1:8" x14ac:dyDescent="0.25">
      <c r="A43" s="24"/>
      <c r="B43" s="27"/>
      <c r="C43" s="16" t="s">
        <v>51</v>
      </c>
      <c r="D43" s="17">
        <v>2520</v>
      </c>
      <c r="E43" s="17">
        <v>2450</v>
      </c>
      <c r="F43" s="17">
        <v>1583</v>
      </c>
      <c r="G43" s="18">
        <f t="shared" si="2"/>
        <v>62.817460317460316</v>
      </c>
      <c r="H43" s="19">
        <f t="shared" si="3"/>
        <v>64.612244897959187</v>
      </c>
    </row>
    <row r="44" spans="1:8" x14ac:dyDescent="0.25">
      <c r="A44" s="14" t="s">
        <v>54</v>
      </c>
      <c r="B44" s="15" t="s">
        <v>55</v>
      </c>
      <c r="C44" s="16" t="s">
        <v>15</v>
      </c>
      <c r="D44" s="17">
        <v>600</v>
      </c>
      <c r="E44" s="17">
        <v>600</v>
      </c>
      <c r="F44" s="17">
        <v>401</v>
      </c>
      <c r="G44" s="18">
        <f t="shared" si="2"/>
        <v>66.833333333333329</v>
      </c>
      <c r="H44" s="19">
        <f t="shared" si="3"/>
        <v>66.833333333333329</v>
      </c>
    </row>
    <row r="45" spans="1:8" x14ac:dyDescent="0.25">
      <c r="A45" s="14" t="s">
        <v>56</v>
      </c>
      <c r="B45" s="15" t="s">
        <v>57</v>
      </c>
      <c r="C45" s="16" t="s">
        <v>58</v>
      </c>
      <c r="D45" s="17">
        <v>60</v>
      </c>
      <c r="E45" s="17">
        <v>20</v>
      </c>
      <c r="F45" s="17">
        <v>16</v>
      </c>
      <c r="G45" s="18">
        <f t="shared" si="2"/>
        <v>26.666666666666668</v>
      </c>
      <c r="H45" s="19">
        <f t="shared" si="3"/>
        <v>80</v>
      </c>
    </row>
    <row r="46" spans="1:8" x14ac:dyDescent="0.25">
      <c r="A46" s="22" t="s">
        <v>59</v>
      </c>
      <c r="B46" s="25" t="s">
        <v>60</v>
      </c>
      <c r="C46" s="16" t="s">
        <v>11</v>
      </c>
      <c r="D46" s="17">
        <v>35</v>
      </c>
      <c r="E46" s="17">
        <v>35</v>
      </c>
      <c r="F46" s="17">
        <v>35</v>
      </c>
      <c r="G46" s="18">
        <f t="shared" si="2"/>
        <v>100</v>
      </c>
      <c r="H46" s="19">
        <f t="shared" si="3"/>
        <v>100</v>
      </c>
    </row>
    <row r="47" spans="1:8" x14ac:dyDescent="0.25">
      <c r="A47" s="23"/>
      <c r="B47" s="26"/>
      <c r="C47" s="16" t="s">
        <v>15</v>
      </c>
      <c r="D47" s="17">
        <v>3030</v>
      </c>
      <c r="E47" s="17">
        <v>3601</v>
      </c>
      <c r="F47" s="17">
        <v>2171</v>
      </c>
      <c r="G47" s="18">
        <f t="shared" si="2"/>
        <v>71.650165016501646</v>
      </c>
      <c r="H47" s="19">
        <f t="shared" si="3"/>
        <v>60.288808664259925</v>
      </c>
    </row>
    <row r="48" spans="1:8" x14ac:dyDescent="0.25">
      <c r="A48" s="23"/>
      <c r="B48" s="26"/>
      <c r="C48" s="16" t="s">
        <v>16</v>
      </c>
      <c r="D48" s="17">
        <v>33167</v>
      </c>
      <c r="E48" s="17">
        <v>33167</v>
      </c>
      <c r="F48" s="17">
        <v>33167</v>
      </c>
      <c r="G48" s="18">
        <f t="shared" si="2"/>
        <v>100</v>
      </c>
      <c r="H48" s="19">
        <f t="shared" si="3"/>
        <v>100</v>
      </c>
    </row>
    <row r="49" spans="1:8" x14ac:dyDescent="0.25">
      <c r="A49" s="23"/>
      <c r="B49" s="26"/>
      <c r="C49" s="16" t="s">
        <v>17</v>
      </c>
      <c r="D49" s="17">
        <v>0</v>
      </c>
      <c r="E49" s="17">
        <v>293</v>
      </c>
      <c r="F49" s="17">
        <v>242</v>
      </c>
      <c r="G49" s="18" t="str">
        <f t="shared" si="2"/>
        <v>***</v>
      </c>
      <c r="H49" s="19">
        <f t="shared" si="3"/>
        <v>82.593856655290097</v>
      </c>
    </row>
    <row r="50" spans="1:8" x14ac:dyDescent="0.25">
      <c r="A50" s="23"/>
      <c r="B50" s="26"/>
      <c r="C50" s="16" t="s">
        <v>51</v>
      </c>
      <c r="D50" s="17">
        <v>85</v>
      </c>
      <c r="E50" s="17">
        <v>85</v>
      </c>
      <c r="F50" s="17">
        <v>85</v>
      </c>
      <c r="G50" s="18">
        <f t="shared" si="2"/>
        <v>100</v>
      </c>
      <c r="H50" s="19">
        <f t="shared" si="3"/>
        <v>100</v>
      </c>
    </row>
    <row r="51" spans="1:8" x14ac:dyDescent="0.25">
      <c r="A51" s="23"/>
      <c r="B51" s="26"/>
      <c r="C51" s="16" t="s">
        <v>61</v>
      </c>
      <c r="D51" s="17">
        <v>70</v>
      </c>
      <c r="E51" s="17">
        <v>170</v>
      </c>
      <c r="F51" s="17">
        <v>80</v>
      </c>
      <c r="G51" s="18">
        <f t="shared" si="2"/>
        <v>114.28571428571429</v>
      </c>
      <c r="H51" s="19">
        <f t="shared" si="3"/>
        <v>47.058823529411768</v>
      </c>
    </row>
    <row r="52" spans="1:8" x14ac:dyDescent="0.25">
      <c r="A52" s="24"/>
      <c r="B52" s="27"/>
      <c r="C52" s="16" t="s">
        <v>30</v>
      </c>
      <c r="D52" s="17">
        <v>160</v>
      </c>
      <c r="E52" s="17">
        <v>108</v>
      </c>
      <c r="F52" s="17">
        <v>49</v>
      </c>
      <c r="G52" s="18">
        <f t="shared" si="2"/>
        <v>30.625</v>
      </c>
      <c r="H52" s="19">
        <f t="shared" si="3"/>
        <v>45.370370370370374</v>
      </c>
    </row>
    <row r="53" spans="1:8" x14ac:dyDescent="0.25">
      <c r="A53" s="22" t="s">
        <v>62</v>
      </c>
      <c r="B53" s="25" t="s">
        <v>63</v>
      </c>
      <c r="C53" s="16" t="s">
        <v>38</v>
      </c>
      <c r="D53" s="17">
        <v>0</v>
      </c>
      <c r="E53" s="17">
        <v>20</v>
      </c>
      <c r="F53" s="17">
        <v>20</v>
      </c>
      <c r="G53" s="18" t="str">
        <f t="shared" si="2"/>
        <v>***</v>
      </c>
      <c r="H53" s="19">
        <f t="shared" si="3"/>
        <v>100</v>
      </c>
    </row>
    <row r="54" spans="1:8" x14ac:dyDescent="0.25">
      <c r="A54" s="23"/>
      <c r="B54" s="26"/>
      <c r="C54" s="16" t="s">
        <v>15</v>
      </c>
      <c r="D54" s="17">
        <v>1256</v>
      </c>
      <c r="E54" s="17">
        <v>670</v>
      </c>
      <c r="F54" s="17">
        <v>380</v>
      </c>
      <c r="G54" s="18">
        <f t="shared" si="2"/>
        <v>30.254777070063696</v>
      </c>
      <c r="H54" s="19">
        <f t="shared" si="3"/>
        <v>56.71641791044776</v>
      </c>
    </row>
    <row r="55" spans="1:8" x14ac:dyDescent="0.25">
      <c r="A55" s="23"/>
      <c r="B55" s="26"/>
      <c r="C55" s="16" t="s">
        <v>16</v>
      </c>
      <c r="D55" s="17">
        <v>21500</v>
      </c>
      <c r="E55" s="17">
        <v>21779</v>
      </c>
      <c r="F55" s="17">
        <v>21778</v>
      </c>
      <c r="G55" s="18">
        <f t="shared" si="2"/>
        <v>101.29302325581395</v>
      </c>
      <c r="H55" s="19">
        <f t="shared" si="3"/>
        <v>99.995408420955968</v>
      </c>
    </row>
    <row r="56" spans="1:8" x14ac:dyDescent="0.25">
      <c r="A56" s="23"/>
      <c r="B56" s="26"/>
      <c r="C56" s="16" t="s">
        <v>17</v>
      </c>
      <c r="D56" s="17">
        <v>0</v>
      </c>
      <c r="E56" s="17">
        <v>2544</v>
      </c>
      <c r="F56" s="17">
        <v>2514</v>
      </c>
      <c r="G56" s="18" t="str">
        <f t="shared" si="2"/>
        <v>***</v>
      </c>
      <c r="H56" s="19">
        <f t="shared" si="3"/>
        <v>98.820754716981128</v>
      </c>
    </row>
    <row r="57" spans="1:8" ht="15.75" thickBot="1" x14ac:dyDescent="0.3">
      <c r="A57" s="44"/>
      <c r="B57" s="45"/>
      <c r="C57" s="16" t="s">
        <v>58</v>
      </c>
      <c r="D57" s="17">
        <v>0</v>
      </c>
      <c r="E57" s="17">
        <v>74</v>
      </c>
      <c r="F57" s="17">
        <v>73</v>
      </c>
      <c r="G57" s="18" t="str">
        <f t="shared" si="2"/>
        <v>***</v>
      </c>
      <c r="H57" s="19">
        <f t="shared" si="3"/>
        <v>98.648648648648646</v>
      </c>
    </row>
    <row r="58" spans="1:8" ht="15.75" thickBot="1" x14ac:dyDescent="0.3">
      <c r="A58" s="34" t="s">
        <v>64</v>
      </c>
      <c r="B58" s="35"/>
      <c r="C58" s="36"/>
      <c r="D58" s="10">
        <v>11910</v>
      </c>
      <c r="E58" s="11">
        <v>20821</v>
      </c>
      <c r="F58" s="11">
        <v>21052</v>
      </c>
      <c r="G58" s="12">
        <f t="shared" si="2"/>
        <v>176.75902602854745</v>
      </c>
      <c r="H58" s="13">
        <f t="shared" si="3"/>
        <v>101.10945679842467</v>
      </c>
    </row>
    <row r="59" spans="1:8" x14ac:dyDescent="0.25">
      <c r="A59" s="37" t="s">
        <v>65</v>
      </c>
      <c r="B59" s="38" t="s">
        <v>66</v>
      </c>
      <c r="C59" s="16" t="s">
        <v>67</v>
      </c>
      <c r="D59" s="17">
        <v>8</v>
      </c>
      <c r="E59" s="17">
        <v>8</v>
      </c>
      <c r="F59" s="17">
        <v>3</v>
      </c>
      <c r="G59" s="18">
        <f t="shared" si="2"/>
        <v>37.5</v>
      </c>
      <c r="H59" s="19">
        <f t="shared" si="3"/>
        <v>37.5</v>
      </c>
    </row>
    <row r="60" spans="1:8" x14ac:dyDescent="0.25">
      <c r="A60" s="23"/>
      <c r="B60" s="26"/>
      <c r="C60" s="16" t="s">
        <v>68</v>
      </c>
      <c r="D60" s="17">
        <v>0</v>
      </c>
      <c r="E60" s="17">
        <v>15</v>
      </c>
      <c r="F60" s="17">
        <v>11</v>
      </c>
      <c r="G60" s="18" t="str">
        <f t="shared" si="2"/>
        <v>***</v>
      </c>
      <c r="H60" s="19">
        <f t="shared" si="3"/>
        <v>73.333333333333329</v>
      </c>
    </row>
    <row r="61" spans="1:8" x14ac:dyDescent="0.25">
      <c r="A61" s="23"/>
      <c r="B61" s="26"/>
      <c r="C61" s="16" t="s">
        <v>11</v>
      </c>
      <c r="D61" s="17">
        <v>0</v>
      </c>
      <c r="E61" s="17">
        <v>78</v>
      </c>
      <c r="F61" s="17">
        <v>60</v>
      </c>
      <c r="G61" s="18" t="str">
        <f t="shared" si="2"/>
        <v>***</v>
      </c>
      <c r="H61" s="19">
        <f t="shared" si="3"/>
        <v>76.92307692307692</v>
      </c>
    </row>
    <row r="62" spans="1:8" x14ac:dyDescent="0.25">
      <c r="A62" s="24"/>
      <c r="B62" s="27"/>
      <c r="C62" s="16" t="s">
        <v>27</v>
      </c>
      <c r="D62" s="17">
        <v>0</v>
      </c>
      <c r="E62" s="17">
        <v>6045</v>
      </c>
      <c r="F62" s="17">
        <v>7891</v>
      </c>
      <c r="G62" s="18" t="str">
        <f t="shared" si="2"/>
        <v>***</v>
      </c>
      <c r="H62" s="19">
        <f t="shared" si="3"/>
        <v>130.53763440860214</v>
      </c>
    </row>
    <row r="63" spans="1:8" x14ac:dyDescent="0.25">
      <c r="A63" s="22" t="s">
        <v>69</v>
      </c>
      <c r="B63" s="25" t="s">
        <v>70</v>
      </c>
      <c r="C63" s="16" t="s">
        <v>67</v>
      </c>
      <c r="D63" s="17">
        <v>1466</v>
      </c>
      <c r="E63" s="17">
        <v>1729</v>
      </c>
      <c r="F63" s="17">
        <v>1681</v>
      </c>
      <c r="G63" s="18">
        <f t="shared" si="2"/>
        <v>114.66575716234652</v>
      </c>
      <c r="H63" s="19">
        <f t="shared" si="3"/>
        <v>97.223828802776168</v>
      </c>
    </row>
    <row r="64" spans="1:8" x14ac:dyDescent="0.25">
      <c r="A64" s="24"/>
      <c r="B64" s="27"/>
      <c r="C64" s="16" t="s">
        <v>27</v>
      </c>
      <c r="D64" s="17">
        <v>6042</v>
      </c>
      <c r="E64" s="17">
        <v>6346</v>
      </c>
      <c r="F64" s="17">
        <v>5672</v>
      </c>
      <c r="G64" s="18">
        <f t="shared" si="2"/>
        <v>93.876199933796755</v>
      </c>
      <c r="H64" s="19">
        <f t="shared" si="3"/>
        <v>89.379136463914278</v>
      </c>
    </row>
    <row r="65" spans="1:8" x14ac:dyDescent="0.25">
      <c r="A65" s="22" t="s">
        <v>71</v>
      </c>
      <c r="B65" s="25" t="s">
        <v>72</v>
      </c>
      <c r="C65" s="16" t="s">
        <v>67</v>
      </c>
      <c r="D65" s="17">
        <v>1087</v>
      </c>
      <c r="E65" s="17">
        <v>1015</v>
      </c>
      <c r="F65" s="17">
        <v>974</v>
      </c>
      <c r="G65" s="18">
        <f t="shared" si="2"/>
        <v>89.604415823367063</v>
      </c>
      <c r="H65" s="19">
        <f t="shared" si="3"/>
        <v>95.960591133004925</v>
      </c>
    </row>
    <row r="66" spans="1:8" x14ac:dyDescent="0.25">
      <c r="A66" s="24"/>
      <c r="B66" s="27"/>
      <c r="C66" s="16" t="s">
        <v>27</v>
      </c>
      <c r="D66" s="17">
        <v>3307</v>
      </c>
      <c r="E66" s="17">
        <v>3431</v>
      </c>
      <c r="F66" s="17">
        <v>2606</v>
      </c>
      <c r="G66" s="18">
        <f t="shared" si="2"/>
        <v>78.802540066525552</v>
      </c>
      <c r="H66" s="19">
        <f t="shared" si="3"/>
        <v>75.954532206353832</v>
      </c>
    </row>
    <row r="67" spans="1:8" x14ac:dyDescent="0.25">
      <c r="A67" s="14" t="s">
        <v>73</v>
      </c>
      <c r="B67" s="15" t="s">
        <v>74</v>
      </c>
      <c r="C67" s="16" t="s">
        <v>38</v>
      </c>
      <c r="D67" s="17">
        <v>0</v>
      </c>
      <c r="E67" s="17">
        <v>452</v>
      </c>
      <c r="F67" s="17">
        <v>452</v>
      </c>
      <c r="G67" s="18" t="str">
        <f t="shared" si="2"/>
        <v>***</v>
      </c>
      <c r="H67" s="19">
        <f t="shared" si="3"/>
        <v>100</v>
      </c>
    </row>
    <row r="68" spans="1:8" ht="15.75" thickBot="1" x14ac:dyDescent="0.3">
      <c r="A68" s="14" t="s">
        <v>75</v>
      </c>
      <c r="B68" s="15" t="s">
        <v>76</v>
      </c>
      <c r="C68" s="16" t="s">
        <v>27</v>
      </c>
      <c r="D68" s="17">
        <v>0</v>
      </c>
      <c r="E68" s="17">
        <v>1702</v>
      </c>
      <c r="F68" s="17">
        <v>1702</v>
      </c>
      <c r="G68" s="18" t="str">
        <f t="shared" si="2"/>
        <v>***</v>
      </c>
      <c r="H68" s="19">
        <f t="shared" si="3"/>
        <v>100</v>
      </c>
    </row>
    <row r="69" spans="1:8" ht="15.75" thickBot="1" x14ac:dyDescent="0.3">
      <c r="A69" s="34" t="s">
        <v>77</v>
      </c>
      <c r="B69" s="35"/>
      <c r="C69" s="36"/>
      <c r="D69" s="10">
        <v>789</v>
      </c>
      <c r="E69" s="11">
        <v>467</v>
      </c>
      <c r="F69" s="11">
        <v>336</v>
      </c>
      <c r="G69" s="12">
        <f t="shared" si="2"/>
        <v>42.585551330798481</v>
      </c>
      <c r="H69" s="13">
        <f t="shared" si="3"/>
        <v>71.948608137044971</v>
      </c>
    </row>
    <row r="70" spans="1:8" x14ac:dyDescent="0.25">
      <c r="A70" s="37" t="s">
        <v>78</v>
      </c>
      <c r="B70" s="38" t="s">
        <v>79</v>
      </c>
      <c r="C70" s="16" t="s">
        <v>68</v>
      </c>
      <c r="D70" s="17">
        <v>466</v>
      </c>
      <c r="E70" s="17">
        <v>465</v>
      </c>
      <c r="F70" s="17">
        <v>336</v>
      </c>
      <c r="G70" s="18">
        <f t="shared" si="2"/>
        <v>72.103004291845494</v>
      </c>
      <c r="H70" s="19">
        <f t="shared" si="3"/>
        <v>72.258064516129039</v>
      </c>
    </row>
    <row r="71" spans="1:8" x14ac:dyDescent="0.25">
      <c r="A71" s="24"/>
      <c r="B71" s="27"/>
      <c r="C71" s="16" t="s">
        <v>30</v>
      </c>
      <c r="D71" s="17">
        <v>323</v>
      </c>
      <c r="E71" s="17">
        <v>1</v>
      </c>
      <c r="F71" s="17">
        <v>0</v>
      </c>
      <c r="G71" s="18" t="str">
        <f t="shared" ref="G71:G98" si="4">IF(OR((D71=0),AND((D71&lt;0),(F71&gt;=0)),AND((D71&gt;0),(F71&lt;=0))),"***",100*F71/D71)</f>
        <v>***</v>
      </c>
      <c r="H71" s="19" t="str">
        <f t="shared" ref="H71:H98" si="5">IF(OR((E71=0),AND((E71&lt;0),(F71&gt;=0)),AND((E71&gt;0),(F71&lt;=0))),"***",100*F71/E71)</f>
        <v>***</v>
      </c>
    </row>
    <row r="72" spans="1:8" ht="15.75" thickBot="1" x14ac:dyDescent="0.3">
      <c r="A72" s="14" t="s">
        <v>80</v>
      </c>
      <c r="B72" s="15" t="s">
        <v>81</v>
      </c>
      <c r="C72" s="16" t="s">
        <v>58</v>
      </c>
      <c r="D72" s="17">
        <v>0</v>
      </c>
      <c r="E72" s="17">
        <v>1</v>
      </c>
      <c r="F72" s="17">
        <v>0</v>
      </c>
      <c r="G72" s="18" t="str">
        <f t="shared" si="4"/>
        <v>***</v>
      </c>
      <c r="H72" s="19" t="str">
        <f t="shared" si="5"/>
        <v>***</v>
      </c>
    </row>
    <row r="73" spans="1:8" ht="15.75" thickBot="1" x14ac:dyDescent="0.3">
      <c r="A73" s="34" t="s">
        <v>82</v>
      </c>
      <c r="B73" s="35"/>
      <c r="C73" s="36"/>
      <c r="D73" s="10">
        <f>D74+D75+D76+D77+D78+D79+D80+D81+D82+D83+D84+D85+D86+D87+D88+D89+D90+D91+D92+D93+D94+D95</f>
        <v>108397</v>
      </c>
      <c r="E73" s="10">
        <f t="shared" ref="E73:F73" si="6">E74+E75+E76+E77+E78+E79+E80+E81+E82+E83+E84+E85+E86+E87+E88+E89+E90+E91+E92+E93+E94+E95</f>
        <v>117039</v>
      </c>
      <c r="F73" s="10">
        <f t="shared" si="6"/>
        <v>98504</v>
      </c>
      <c r="G73" s="12">
        <f t="shared" si="4"/>
        <v>90.873363653975659</v>
      </c>
      <c r="H73" s="13">
        <f t="shared" si="5"/>
        <v>84.163398525277898</v>
      </c>
    </row>
    <row r="74" spans="1:8" x14ac:dyDescent="0.25">
      <c r="A74" s="37" t="s">
        <v>83</v>
      </c>
      <c r="B74" s="38" t="s">
        <v>84</v>
      </c>
      <c r="C74" s="16" t="s">
        <v>43</v>
      </c>
      <c r="D74" s="17">
        <v>100</v>
      </c>
      <c r="E74" s="17">
        <v>100</v>
      </c>
      <c r="F74" s="17">
        <v>42</v>
      </c>
      <c r="G74" s="18">
        <f t="shared" si="4"/>
        <v>42</v>
      </c>
      <c r="H74" s="19">
        <f t="shared" si="5"/>
        <v>42</v>
      </c>
    </row>
    <row r="75" spans="1:8" x14ac:dyDescent="0.25">
      <c r="A75" s="23"/>
      <c r="B75" s="26"/>
      <c r="C75" s="16" t="s">
        <v>85</v>
      </c>
      <c r="D75" s="17">
        <v>753</v>
      </c>
      <c r="E75" s="17">
        <v>0</v>
      </c>
      <c r="F75" s="17">
        <v>0</v>
      </c>
      <c r="G75" s="18" t="str">
        <f t="shared" si="4"/>
        <v>***</v>
      </c>
      <c r="H75" s="19" t="str">
        <f t="shared" si="5"/>
        <v>***</v>
      </c>
    </row>
    <row r="76" spans="1:8" x14ac:dyDescent="0.25">
      <c r="A76" s="23"/>
      <c r="B76" s="26"/>
      <c r="C76" s="16" t="s">
        <v>11</v>
      </c>
      <c r="D76" s="17">
        <v>0</v>
      </c>
      <c r="E76" s="17">
        <v>152</v>
      </c>
      <c r="F76" s="17">
        <v>114</v>
      </c>
      <c r="G76" s="18" t="str">
        <f t="shared" si="4"/>
        <v>***</v>
      </c>
      <c r="H76" s="19">
        <f t="shared" si="5"/>
        <v>75</v>
      </c>
    </row>
    <row r="77" spans="1:8" x14ac:dyDescent="0.25">
      <c r="A77" s="23"/>
      <c r="B77" s="26"/>
      <c r="C77" s="16" t="s">
        <v>27</v>
      </c>
      <c r="D77" s="17">
        <v>6550</v>
      </c>
      <c r="E77" s="17">
        <v>6220</v>
      </c>
      <c r="F77" s="17">
        <v>5646</v>
      </c>
      <c r="G77" s="18">
        <f t="shared" si="4"/>
        <v>86.198473282442748</v>
      </c>
      <c r="H77" s="19">
        <f t="shared" si="5"/>
        <v>90.771704180064305</v>
      </c>
    </row>
    <row r="78" spans="1:8" x14ac:dyDescent="0.25">
      <c r="A78" s="24"/>
      <c r="B78" s="27"/>
      <c r="C78" s="16" t="s">
        <v>86</v>
      </c>
      <c r="D78" s="17">
        <v>0</v>
      </c>
      <c r="E78" s="17">
        <v>610</v>
      </c>
      <c r="F78" s="17">
        <v>586</v>
      </c>
      <c r="G78" s="18" t="str">
        <f t="shared" si="4"/>
        <v>***</v>
      </c>
      <c r="H78" s="19">
        <f t="shared" si="5"/>
        <v>96.06557377049181</v>
      </c>
    </row>
    <row r="79" spans="1:8" x14ac:dyDescent="0.25">
      <c r="A79" s="22" t="s">
        <v>87</v>
      </c>
      <c r="B79" s="25" t="s">
        <v>88</v>
      </c>
      <c r="C79" s="16" t="s">
        <v>43</v>
      </c>
      <c r="D79" s="17">
        <v>30</v>
      </c>
      <c r="E79" s="17">
        <v>30</v>
      </c>
      <c r="F79" s="17">
        <v>17</v>
      </c>
      <c r="G79" s="18">
        <f t="shared" si="4"/>
        <v>56.666666666666664</v>
      </c>
      <c r="H79" s="19">
        <f t="shared" si="5"/>
        <v>56.666666666666664</v>
      </c>
    </row>
    <row r="80" spans="1:8" x14ac:dyDescent="0.25">
      <c r="A80" s="23"/>
      <c r="B80" s="26"/>
      <c r="C80" s="16" t="s">
        <v>89</v>
      </c>
      <c r="D80" s="17">
        <v>2220</v>
      </c>
      <c r="E80" s="17">
        <v>0</v>
      </c>
      <c r="F80" s="17">
        <v>0</v>
      </c>
      <c r="G80" s="18" t="str">
        <f t="shared" si="4"/>
        <v>***</v>
      </c>
      <c r="H80" s="19" t="str">
        <f t="shared" si="5"/>
        <v>***</v>
      </c>
    </row>
    <row r="81" spans="1:8" x14ac:dyDescent="0.25">
      <c r="A81" s="23"/>
      <c r="B81" s="26"/>
      <c r="C81" s="16" t="s">
        <v>11</v>
      </c>
      <c r="D81" s="17">
        <v>19678</v>
      </c>
      <c r="E81" s="17">
        <v>19641</v>
      </c>
      <c r="F81" s="17">
        <v>17987</v>
      </c>
      <c r="G81" s="18">
        <f t="shared" si="4"/>
        <v>91.406647016973267</v>
      </c>
      <c r="H81" s="19">
        <f t="shared" si="5"/>
        <v>91.578840181253497</v>
      </c>
    </row>
    <row r="82" spans="1:8" x14ac:dyDescent="0.25">
      <c r="A82" s="23"/>
      <c r="B82" s="26"/>
      <c r="C82" s="16" t="s">
        <v>27</v>
      </c>
      <c r="D82" s="17">
        <v>74018</v>
      </c>
      <c r="E82" s="17">
        <v>72554</v>
      </c>
      <c r="F82" s="17">
        <v>61811</v>
      </c>
      <c r="G82" s="18">
        <f t="shared" si="4"/>
        <v>83.508065605663489</v>
      </c>
      <c r="H82" s="19">
        <f t="shared" si="5"/>
        <v>85.193097554924606</v>
      </c>
    </row>
    <row r="83" spans="1:8" x14ac:dyDescent="0.25">
      <c r="A83" s="24"/>
      <c r="B83" s="27"/>
      <c r="C83" s="16" t="s">
        <v>90</v>
      </c>
      <c r="D83" s="17">
        <v>0</v>
      </c>
      <c r="E83" s="17">
        <v>2322</v>
      </c>
      <c r="F83" s="17">
        <v>2215</v>
      </c>
      <c r="G83" s="18" t="str">
        <f t="shared" si="4"/>
        <v>***</v>
      </c>
      <c r="H83" s="19">
        <f t="shared" si="5"/>
        <v>95.391903531438416</v>
      </c>
    </row>
    <row r="84" spans="1:8" x14ac:dyDescent="0.25">
      <c r="A84" s="22" t="s">
        <v>91</v>
      </c>
      <c r="B84" s="25" t="s">
        <v>92</v>
      </c>
      <c r="C84" s="16" t="s">
        <v>11</v>
      </c>
      <c r="D84" s="17">
        <v>0</v>
      </c>
      <c r="E84" s="17">
        <v>1</v>
      </c>
      <c r="F84" s="17">
        <v>0</v>
      </c>
      <c r="G84" s="18" t="str">
        <f t="shared" si="4"/>
        <v>***</v>
      </c>
      <c r="H84" s="19" t="str">
        <f t="shared" si="5"/>
        <v>***</v>
      </c>
    </row>
    <row r="85" spans="1:8" x14ac:dyDescent="0.25">
      <c r="A85" s="23"/>
      <c r="B85" s="26"/>
      <c r="C85" s="16" t="s">
        <v>17</v>
      </c>
      <c r="D85" s="17">
        <v>0</v>
      </c>
      <c r="E85" s="17">
        <v>1</v>
      </c>
      <c r="F85" s="17">
        <v>0</v>
      </c>
      <c r="G85" s="18" t="str">
        <f t="shared" si="4"/>
        <v>***</v>
      </c>
      <c r="H85" s="19" t="str">
        <f t="shared" si="5"/>
        <v>***</v>
      </c>
    </row>
    <row r="86" spans="1:8" x14ac:dyDescent="0.25">
      <c r="A86" s="23"/>
      <c r="B86" s="26"/>
      <c r="C86" s="16" t="s">
        <v>51</v>
      </c>
      <c r="D86" s="17">
        <v>4</v>
      </c>
      <c r="E86" s="17">
        <v>4</v>
      </c>
      <c r="F86" s="17">
        <v>0</v>
      </c>
      <c r="G86" s="18" t="str">
        <f t="shared" si="4"/>
        <v>***</v>
      </c>
      <c r="H86" s="19" t="str">
        <f t="shared" si="5"/>
        <v>***</v>
      </c>
    </row>
    <row r="87" spans="1:8" x14ac:dyDescent="0.25">
      <c r="A87" s="24"/>
      <c r="B87" s="27"/>
      <c r="C87" s="16" t="s">
        <v>30</v>
      </c>
      <c r="D87" s="17">
        <v>210</v>
      </c>
      <c r="E87" s="17">
        <v>245</v>
      </c>
      <c r="F87" s="17">
        <v>234</v>
      </c>
      <c r="G87" s="18">
        <f t="shared" si="4"/>
        <v>111.42857142857143</v>
      </c>
      <c r="H87" s="19">
        <f t="shared" si="5"/>
        <v>95.510204081632651</v>
      </c>
    </row>
    <row r="88" spans="1:8" x14ac:dyDescent="0.25">
      <c r="A88" s="22" t="s">
        <v>93</v>
      </c>
      <c r="B88" s="25" t="s">
        <v>94</v>
      </c>
      <c r="C88" s="16" t="s">
        <v>50</v>
      </c>
      <c r="D88" s="17">
        <v>2600</v>
      </c>
      <c r="E88" s="17">
        <v>2600</v>
      </c>
      <c r="F88" s="17">
        <v>2563</v>
      </c>
      <c r="G88" s="18">
        <f t="shared" si="4"/>
        <v>98.57692307692308</v>
      </c>
      <c r="H88" s="19">
        <f t="shared" si="5"/>
        <v>98.57692307692308</v>
      </c>
    </row>
    <row r="89" spans="1:8" x14ac:dyDescent="0.25">
      <c r="A89" s="24"/>
      <c r="B89" s="27"/>
      <c r="C89" s="16" t="s">
        <v>51</v>
      </c>
      <c r="D89" s="17">
        <v>100</v>
      </c>
      <c r="E89" s="17">
        <v>100</v>
      </c>
      <c r="F89" s="17">
        <v>96</v>
      </c>
      <c r="G89" s="18">
        <f t="shared" si="4"/>
        <v>96</v>
      </c>
      <c r="H89" s="19">
        <f t="shared" si="5"/>
        <v>96</v>
      </c>
    </row>
    <row r="90" spans="1:8" x14ac:dyDescent="0.25">
      <c r="A90" s="20">
        <v>6330</v>
      </c>
      <c r="B90" s="21" t="s">
        <v>104</v>
      </c>
      <c r="C90" s="16" t="s">
        <v>30</v>
      </c>
      <c r="D90" s="17">
        <v>0</v>
      </c>
      <c r="E90" s="17">
        <v>4746</v>
      </c>
      <c r="F90" s="17">
        <v>4745</v>
      </c>
      <c r="G90" s="18" t="str">
        <f t="shared" si="4"/>
        <v>***</v>
      </c>
      <c r="H90" s="19">
        <f t="shared" si="5"/>
        <v>99.978929624947327</v>
      </c>
    </row>
    <row r="91" spans="1:8" x14ac:dyDescent="0.25">
      <c r="A91" s="22" t="s">
        <v>95</v>
      </c>
      <c r="B91" s="25" t="s">
        <v>96</v>
      </c>
      <c r="C91" s="16" t="s">
        <v>51</v>
      </c>
      <c r="D91" s="17">
        <v>0</v>
      </c>
      <c r="E91" s="17">
        <v>0</v>
      </c>
      <c r="F91" s="17">
        <v>504</v>
      </c>
      <c r="G91" s="18" t="str">
        <f t="shared" si="4"/>
        <v>***</v>
      </c>
      <c r="H91" s="19" t="str">
        <f t="shared" si="5"/>
        <v>***</v>
      </c>
    </row>
    <row r="92" spans="1:8" x14ac:dyDescent="0.25">
      <c r="A92" s="24"/>
      <c r="B92" s="27"/>
      <c r="C92" s="16" t="s">
        <v>30</v>
      </c>
      <c r="D92" s="17">
        <v>1334</v>
      </c>
      <c r="E92" s="17">
        <v>1936</v>
      </c>
      <c r="F92" s="17">
        <v>894</v>
      </c>
      <c r="G92" s="18">
        <f t="shared" si="4"/>
        <v>67.016491754122939</v>
      </c>
      <c r="H92" s="19">
        <f t="shared" si="5"/>
        <v>46.17768595041322</v>
      </c>
    </row>
    <row r="93" spans="1:8" x14ac:dyDescent="0.25">
      <c r="A93" s="22" t="s">
        <v>97</v>
      </c>
      <c r="B93" s="25" t="s">
        <v>98</v>
      </c>
      <c r="C93" s="16" t="s">
        <v>37</v>
      </c>
      <c r="D93" s="17">
        <v>0</v>
      </c>
      <c r="E93" s="17">
        <v>1036</v>
      </c>
      <c r="F93" s="17">
        <v>1037</v>
      </c>
      <c r="G93" s="18" t="str">
        <f t="shared" si="4"/>
        <v>***</v>
      </c>
      <c r="H93" s="19">
        <f t="shared" si="5"/>
        <v>100.0965250965251</v>
      </c>
    </row>
    <row r="94" spans="1:8" x14ac:dyDescent="0.25">
      <c r="A94" s="24"/>
      <c r="B94" s="27"/>
      <c r="C94" s="16" t="s">
        <v>24</v>
      </c>
      <c r="D94" s="17">
        <v>0</v>
      </c>
      <c r="E94" s="17">
        <v>13</v>
      </c>
      <c r="F94" s="17">
        <v>13</v>
      </c>
      <c r="G94" s="18" t="str">
        <f t="shared" si="4"/>
        <v>***</v>
      </c>
      <c r="H94" s="19">
        <f t="shared" si="5"/>
        <v>100</v>
      </c>
    </row>
    <row r="95" spans="1:8" ht="15.75" thickBot="1" x14ac:dyDescent="0.3">
      <c r="A95" s="14" t="s">
        <v>99</v>
      </c>
      <c r="B95" s="15" t="s">
        <v>100</v>
      </c>
      <c r="C95" s="16" t="s">
        <v>30</v>
      </c>
      <c r="D95" s="17">
        <v>800</v>
      </c>
      <c r="E95" s="17">
        <v>4728</v>
      </c>
      <c r="F95" s="17">
        <v>0</v>
      </c>
      <c r="G95" s="18" t="str">
        <f t="shared" si="4"/>
        <v>***</v>
      </c>
      <c r="H95" s="19" t="str">
        <f t="shared" si="5"/>
        <v>***</v>
      </c>
    </row>
    <row r="96" spans="1:8" ht="15.75" thickBot="1" x14ac:dyDescent="0.3">
      <c r="A96" s="34" t="s">
        <v>101</v>
      </c>
      <c r="B96" s="46"/>
      <c r="C96" s="47"/>
      <c r="D96" s="10">
        <f>D73+D69+D58+D15+D9+D7</f>
        <v>318444</v>
      </c>
      <c r="E96" s="10">
        <f t="shared" ref="E96:F96" si="7">E73+E69+E58+E15+E9+E7</f>
        <v>356964</v>
      </c>
      <c r="F96" s="10">
        <f t="shared" si="7"/>
        <v>327775</v>
      </c>
      <c r="G96" s="12">
        <f t="shared" si="4"/>
        <v>102.93018552712564</v>
      </c>
      <c r="H96" s="13">
        <f t="shared" si="5"/>
        <v>91.822984950863386</v>
      </c>
    </row>
    <row r="97" spans="1:8" ht="15.75" thickBot="1" x14ac:dyDescent="0.3">
      <c r="A97" s="34" t="s">
        <v>102</v>
      </c>
      <c r="B97" s="46"/>
      <c r="C97" s="47"/>
      <c r="D97" s="10">
        <v>-3292</v>
      </c>
      <c r="E97" s="11">
        <v>-8038</v>
      </c>
      <c r="F97" s="11">
        <v>-433126</v>
      </c>
      <c r="G97" s="12">
        <f t="shared" si="4"/>
        <v>13156.925880923451</v>
      </c>
      <c r="H97" s="13">
        <f t="shared" si="5"/>
        <v>5388.4797213237125</v>
      </c>
    </row>
    <row r="98" spans="1:8" ht="15.75" thickBot="1" x14ac:dyDescent="0.3">
      <c r="A98" s="34" t="s">
        <v>103</v>
      </c>
      <c r="B98" s="46"/>
      <c r="C98" s="47"/>
      <c r="D98" s="10">
        <f>SUM(D96:D97)</f>
        <v>315152</v>
      </c>
      <c r="E98" s="11">
        <f>SUM(E96:E97)</f>
        <v>348926</v>
      </c>
      <c r="F98" s="11">
        <f>SUM(F96:F97)</f>
        <v>-105351</v>
      </c>
      <c r="G98" s="12" t="str">
        <f t="shared" si="4"/>
        <v>***</v>
      </c>
      <c r="H98" s="13" t="str">
        <f t="shared" si="5"/>
        <v>***</v>
      </c>
    </row>
  </sheetData>
  <mergeCells count="58">
    <mergeCell ref="A96:C96"/>
    <mergeCell ref="A97:C97"/>
    <mergeCell ref="A98:C98"/>
    <mergeCell ref="A3:H3"/>
    <mergeCell ref="A91:A92"/>
    <mergeCell ref="B91:B92"/>
    <mergeCell ref="A93:A94"/>
    <mergeCell ref="B93:B94"/>
    <mergeCell ref="A79:A83"/>
    <mergeCell ref="B79:B83"/>
    <mergeCell ref="A84:A87"/>
    <mergeCell ref="B84:B87"/>
    <mergeCell ref="A88:A89"/>
    <mergeCell ref="B88:B89"/>
    <mergeCell ref="A69:C69"/>
    <mergeCell ref="A70:A71"/>
    <mergeCell ref="A73:C73"/>
    <mergeCell ref="A74:A78"/>
    <mergeCell ref="B74:B78"/>
    <mergeCell ref="A58:C58"/>
    <mergeCell ref="A59:A62"/>
    <mergeCell ref="B59:B62"/>
    <mergeCell ref="A63:A64"/>
    <mergeCell ref="B63:B64"/>
    <mergeCell ref="A65:A66"/>
    <mergeCell ref="B65:B66"/>
    <mergeCell ref="A46:A52"/>
    <mergeCell ref="B46:B52"/>
    <mergeCell ref="A53:A57"/>
    <mergeCell ref="B53:B57"/>
    <mergeCell ref="B70:B71"/>
    <mergeCell ref="A30:A31"/>
    <mergeCell ref="B30:B31"/>
    <mergeCell ref="A34:A39"/>
    <mergeCell ref="B34:B39"/>
    <mergeCell ref="A40:A43"/>
    <mergeCell ref="B40:B43"/>
    <mergeCell ref="A15:C15"/>
    <mergeCell ref="A16:A18"/>
    <mergeCell ref="B16:B18"/>
    <mergeCell ref="A26:A28"/>
    <mergeCell ref="B26:B28"/>
    <mergeCell ref="A20:A23"/>
    <mergeCell ref="B20:B23"/>
    <mergeCell ref="G4:G6"/>
    <mergeCell ref="H4:H6"/>
    <mergeCell ref="A7:C7"/>
    <mergeCell ref="A9:C9"/>
    <mergeCell ref="A10:A12"/>
    <mergeCell ref="B10:B12"/>
    <mergeCell ref="A4:A6"/>
    <mergeCell ref="B4:B6"/>
    <mergeCell ref="C4:C6"/>
    <mergeCell ref="D4:D6"/>
    <mergeCell ref="E4:E6"/>
    <mergeCell ref="F4:F6"/>
    <mergeCell ref="A13:A14"/>
    <mergeCell ref="B13:B1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2016-05-12T11:47:19Z</dcterms:modified>
</cp:coreProperties>
</file>