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060" activeTab="0"/>
  </bookViews>
  <sheets>
    <sheet name="Transfery tab č. 3" sheetId="1" r:id="rId1"/>
  </sheets>
  <externalReferences>
    <externalReference r:id="rId4"/>
  </externalReferences>
  <definedNames>
    <definedName name="dates" localSheetId="0">'[1]číselník'!$B$42:$C$54</definedName>
    <definedName name="dates">'[1]číselník'!$B$42:$C$54</definedName>
    <definedName name="joj" localSheetId="0">#REF!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<sst xmlns="http://schemas.openxmlformats.org/spreadsheetml/2006/main" count="52" uniqueCount="52">
  <si>
    <t>TRANSFERY</t>
  </si>
  <si>
    <t>Schválený rozpočet roku 2018</t>
  </si>
  <si>
    <t>Upravený rozpočet roku 2018</t>
  </si>
  <si>
    <t xml:space="preserve">Neinvestiční transfer na výkon státní správy ze SR </t>
  </si>
  <si>
    <t>Neinvestiční transfer ze SR - prezidentské volby 2018</t>
  </si>
  <si>
    <t xml:space="preserve">Neinvestiční transfer ze SR z MŠMT na operační program výzkum, vývoj a vzdělávání </t>
  </si>
  <si>
    <t>Neinvestiční transfer na provoz bazénu z rozpočtu SMO</t>
  </si>
  <si>
    <t>Neinvestiční transfer z rozpočtu SMO - Ozdravné pobyty předškolních dětí městského obvodu MOaP IV</t>
  </si>
  <si>
    <t>Neinvestiční transfer z rozpočtu MSK - Ozdravné pobyty předškolních dětí městského obvodu MOaP IV</t>
  </si>
  <si>
    <t>Neinvestiční transfer z rozpočtu MSK - Podpora volnočasových aktivit seniorů</t>
  </si>
  <si>
    <t>Neinvestiční transfer z rozpočtu MSK - Pečovatelská a odlehčovací služba</t>
  </si>
  <si>
    <t>Neinvestiční transfer na plavecký výcvik z rozpočtu SMO</t>
  </si>
  <si>
    <t xml:space="preserve">Neinvestiční transfer z rozpočtu SMO - Koncepce bydlení a její pilotní ověření ve městě Ostrava </t>
  </si>
  <si>
    <t xml:space="preserve">Neinvestiční transfer z rozpočtu SMO - "Sadové úpravy na Smetanově náměstí" </t>
  </si>
  <si>
    <t xml:space="preserve">Neinvestiční transfer z rozpočtu SMO - "Revitalizace aleje na ul. Zborovská" </t>
  </si>
  <si>
    <t xml:space="preserve">Neinvestiční transfer z rozpočtu SMO - kompenzace prominutých úplat ze vzdělávání MŠ </t>
  </si>
  <si>
    <t>Neinvestiční neúčelový transfer z rozpočtu SMO</t>
  </si>
  <si>
    <t>Neinvestiční účelový transfer - Terénní práce 2018</t>
  </si>
  <si>
    <t>Neinvestiční účelový transfer z rozpočtu SMO - prevence kriminality</t>
  </si>
  <si>
    <t>Neinvestiční transfer z rozpočtu SMO - Rozmarné slavnosti řeky Ostravice</t>
  </si>
  <si>
    <t>Neinvestiční transfer z rozpočtu SMO - Písek v centru</t>
  </si>
  <si>
    <t>Neinvestiční transfer z rozpočtu SMO - Izolační zeleň</t>
  </si>
  <si>
    <t>Neinvestiční transfer z MPSV - Vzděláváním k vyšší profesionalizaci ÚMOb MOaP</t>
  </si>
  <si>
    <t xml:space="preserve">Neinvestiční transfer z rozpočtu SMO - "Extenzivní trvalkové záhony" </t>
  </si>
  <si>
    <t xml:space="preserve">Neinvestiční transfer z rozpočtu SMO - Rovný přístup ke vzdělávání </t>
  </si>
  <si>
    <t>Neinvestiční transfer z rozpočtu SMO - Finanční vypořádání 2017</t>
  </si>
  <si>
    <t>Neinvestiční transfer z rozpočtu SMO - Odvod z VHP</t>
  </si>
  <si>
    <t>Neinvestiční transfer z rozpočtu SMO - MŠO, Blahoslavova - oprava střechy</t>
  </si>
  <si>
    <t>Investiční neúčelový transfer z rozpočtu SMO</t>
  </si>
  <si>
    <t>Investiční transfer z rozpočtu SMO - "Proměna sadu Dr. Milady Horákové"</t>
  </si>
  <si>
    <t>Investiční transfer z rozpočtu SMO - "ZŠO Gen. Píky sportovní hala"</t>
  </si>
  <si>
    <t>Investiční transfer z rozpočtu SMO - "Parkoviště na ul. Na Jízdárně"</t>
  </si>
  <si>
    <t>Investiční transfer z rozpočtu SMO - "Rekonstrukce parku Čs. letců"</t>
  </si>
  <si>
    <t>PŘIJATÉ   TRANSFERY  CELKEM</t>
  </si>
  <si>
    <t xml:space="preserve">Investiční transfer z rozpočtu SMO - "ZŠO, Gajdošova - rekonstrukce zahrady I. etapa" </t>
  </si>
  <si>
    <t xml:space="preserve">Investiční transfer z rozpočtu SMO - Ostravské Vánoce </t>
  </si>
  <si>
    <t>Investiční transfer z rozpočtu SMO - MŠaZŠO Ostrčilova - rekonstrukce hřiště</t>
  </si>
  <si>
    <t xml:space="preserve">Neinvestiční transfer z rozpočtu SMO - Ostravské Vánoce </t>
  </si>
  <si>
    <t>Neinvestiční transfer z rozpočtu MSK - ZŠO Gajdošova 9 - Vím co dýchám</t>
  </si>
  <si>
    <t>Neinvestiční transfer z rozpočtu MSK - ZŠO Matiční 5 - Bádání napříč výukou</t>
  </si>
  <si>
    <t xml:space="preserve">Neinvestiční transfer z rozpočtu MSK - MŠO Varenská 2a - Kouzelná zahrada </t>
  </si>
  <si>
    <t>Neinvestiční transfer z rozpočtu SMO - Zónové čištění městského obvodu MOaP v roce 2018</t>
  </si>
  <si>
    <t>Neinvestiční účelový transfer - Výkon sociální práce</t>
  </si>
  <si>
    <t xml:space="preserve">Neinvestiční účelový transfer - Sociálně právní ochrana dětí </t>
  </si>
  <si>
    <t>Neinvestiční transfer ze SR - volby do zastupitelstev a 1/3 Senátu Parlamentu ČR</t>
  </si>
  <si>
    <t>Plnění rozpočtu k  31. 12. 2018</t>
  </si>
  <si>
    <t>Plnění upraveného rozpočtu v % 100,0</t>
  </si>
  <si>
    <t>Plnění schváleného rozpočtu v % 100,0</t>
  </si>
  <si>
    <t>Neinvestiční transfer z MPSV - Příspěvek na ochranné pomůcky</t>
  </si>
  <si>
    <t>Neinvestiční transfer z rozpočtu MSK - Podora aktivit prevence rizik. chování pro pedagogy ZŠO, Matiční 5</t>
  </si>
  <si>
    <t>Neinvestiční transfer z rozpočtu SMO na údržbu prostranství OC Karolina a před Hl. nádražím, ul. Stodolní</t>
  </si>
  <si>
    <t xml:space="preserve">                                                                                                                                                                                              tabulka č. 3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</si>
</sst>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0" fillId="32" borderId="0" xfId="0" applyFill="1" applyAlignment="1">
      <alignment/>
    </xf>
    <xf numFmtId="0" fontId="0" fillId="0" borderId="0" xfId="0" applyFill="1" applyBorder="1" applyAlignment="1">
      <alignment/>
    </xf>
    <xf numFmtId="0" fontId="2" fillId="32" borderId="10" xfId="0" applyFont="1" applyFill="1" applyBorder="1" applyAlignment="1">
      <alignment/>
    </xf>
    <xf numFmtId="3" fontId="7" fillId="32" borderId="11" xfId="51" applyNumberFormat="1" applyFont="1" applyFill="1" applyBorder="1" applyAlignment="1">
      <alignment horizontal="right"/>
    </xf>
    <xf numFmtId="3" fontId="2" fillId="32" borderId="12" xfId="0" applyNumberFormat="1" applyFont="1" applyFill="1" applyBorder="1" applyAlignment="1">
      <alignment/>
    </xf>
    <xf numFmtId="165" fontId="7" fillId="32" borderId="11" xfId="51" applyNumberFormat="1" applyFont="1" applyFill="1" applyBorder="1" applyAlignment="1">
      <alignment horizontal="right"/>
    </xf>
    <xf numFmtId="165" fontId="7" fillId="32" borderId="13" xfId="51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 applyProtection="1">
      <alignment vertical="center"/>
      <protection/>
    </xf>
    <xf numFmtId="165" fontId="8" fillId="33" borderId="16" xfId="51" applyNumberFormat="1" applyFont="1" applyFill="1" applyBorder="1" applyAlignment="1">
      <alignment horizontal="right"/>
    </xf>
    <xf numFmtId="165" fontId="8" fillId="33" borderId="17" xfId="51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Alignment="1">
      <alignment/>
    </xf>
    <xf numFmtId="10" fontId="5" fillId="0" borderId="0" xfId="51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/>
    </xf>
    <xf numFmtId="3" fontId="2" fillId="34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7" fillId="34" borderId="11" xfId="51" applyNumberFormat="1" applyFont="1" applyFill="1" applyBorder="1" applyAlignment="1">
      <alignment horizontal="right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6" fillId="3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horizontal="center" vertical="justify"/>
      <protection/>
    </xf>
    <xf numFmtId="0" fontId="2" fillId="33" borderId="11" xfId="0" applyFont="1" applyFill="1" applyBorder="1" applyAlignment="1">
      <alignment horizontal="center" vertical="justify"/>
    </xf>
    <xf numFmtId="0" fontId="2" fillId="33" borderId="21" xfId="0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vertical="justify"/>
    </xf>
    <xf numFmtId="0" fontId="2" fillId="33" borderId="21" xfId="0" applyFont="1" applyFill="1" applyBorder="1" applyAlignment="1">
      <alignment vertical="justify"/>
    </xf>
    <xf numFmtId="3" fontId="3" fillId="33" borderId="22" xfId="0" applyNumberFormat="1" applyFont="1" applyFill="1" applyBorder="1" applyAlignment="1" applyProtection="1">
      <alignment horizontal="center" vertical="justify"/>
      <protection/>
    </xf>
    <xf numFmtId="0" fontId="2" fillId="33" borderId="13" xfId="0" applyFont="1" applyFill="1" applyBorder="1" applyAlignment="1">
      <alignment vertical="justify"/>
    </xf>
    <xf numFmtId="0" fontId="2" fillId="33" borderId="23" xfId="0" applyFont="1" applyFill="1" applyBorder="1" applyAlignment="1">
      <alignment vertical="justify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centa 2" xfId="50"/>
    <cellStyle name="Procenta 2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dlickama\AppData\Local\Microsoft\Windows\Temporary%20Internet%20Files\Content.Outlook\L40XGP1X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="90" zoomScaleNormal="90" zoomScalePageLayoutView="0" workbookViewId="0" topLeftCell="A1">
      <selection activeCell="F59" sqref="F59"/>
    </sheetView>
  </sheetViews>
  <sheetFormatPr defaultColWidth="9.140625" defaultRowHeight="12.75"/>
  <cols>
    <col min="1" max="1" width="106.57421875" style="0" customWidth="1"/>
    <col min="2" max="4" width="15.7109375" style="0" customWidth="1"/>
    <col min="5" max="6" width="15.7109375" style="23" customWidth="1"/>
  </cols>
  <sheetData>
    <row r="1" spans="1:6" ht="12" customHeight="1">
      <c r="A1" s="27" t="s">
        <v>51</v>
      </c>
      <c r="B1" s="27"/>
      <c r="C1" s="27"/>
      <c r="D1" s="27"/>
      <c r="E1" s="27"/>
      <c r="F1" s="28"/>
    </row>
    <row r="2" spans="1:6" ht="11.25" customHeight="1">
      <c r="A2" s="27"/>
      <c r="B2" s="27"/>
      <c r="C2" s="27"/>
      <c r="D2" s="27"/>
      <c r="E2" s="27"/>
      <c r="F2" s="28"/>
    </row>
    <row r="3" spans="1:6" ht="5.25" customHeight="1" hidden="1">
      <c r="A3" s="27"/>
      <c r="B3" s="27"/>
      <c r="C3" s="27"/>
      <c r="D3" s="27"/>
      <c r="E3" s="27"/>
      <c r="F3" s="28"/>
    </row>
    <row r="4" spans="1:6" ht="3.75" customHeight="1" thickBot="1">
      <c r="A4" s="29"/>
      <c r="B4" s="29"/>
      <c r="C4" s="29"/>
      <c r="D4" s="29"/>
      <c r="E4" s="29"/>
      <c r="F4" s="30"/>
    </row>
    <row r="5" spans="1:6" ht="12.75" customHeight="1">
      <c r="A5" s="31" t="s">
        <v>0</v>
      </c>
      <c r="B5" s="34" t="s">
        <v>1</v>
      </c>
      <c r="C5" s="34" t="s">
        <v>2</v>
      </c>
      <c r="D5" s="34" t="s">
        <v>45</v>
      </c>
      <c r="E5" s="34" t="s">
        <v>47</v>
      </c>
      <c r="F5" s="39" t="s">
        <v>46</v>
      </c>
    </row>
    <row r="6" spans="1:6" ht="12.75" customHeight="1">
      <c r="A6" s="32"/>
      <c r="B6" s="35"/>
      <c r="C6" s="35"/>
      <c r="D6" s="37"/>
      <c r="E6" s="37"/>
      <c r="F6" s="40"/>
    </row>
    <row r="7" spans="1:6" ht="38.25" customHeight="1" thickBot="1">
      <c r="A7" s="33"/>
      <c r="B7" s="36"/>
      <c r="C7" s="36"/>
      <c r="D7" s="37"/>
      <c r="E7" s="38"/>
      <c r="F7" s="41"/>
    </row>
    <row r="8" spans="1:6" ht="15.75" customHeight="1">
      <c r="A8" s="6" t="s">
        <v>3</v>
      </c>
      <c r="B8" s="7">
        <v>18979</v>
      </c>
      <c r="C8" s="7">
        <v>18979</v>
      </c>
      <c r="D8" s="8">
        <v>18979</v>
      </c>
      <c r="E8" s="9">
        <f>IF(B8&gt;0,D8/B8,0%)</f>
        <v>1</v>
      </c>
      <c r="F8" s="10">
        <f>IF(C8&gt;0,D8/C8,0%)</f>
        <v>1</v>
      </c>
    </row>
    <row r="9" spans="1:6" ht="15.75" customHeight="1">
      <c r="A9" s="6" t="s">
        <v>4</v>
      </c>
      <c r="B9" s="7">
        <v>0</v>
      </c>
      <c r="C9" s="7">
        <v>1521</v>
      </c>
      <c r="D9" s="11">
        <v>1521</v>
      </c>
      <c r="E9" s="9">
        <f aca="true" t="shared" si="0" ref="E9:E51">IF(B9&gt;0,D9/B9,0%)</f>
        <v>0</v>
      </c>
      <c r="F9" s="10">
        <f aca="true" t="shared" si="1" ref="F9:F51">IF(C9&gt;0,D9/C9,0%)</f>
        <v>1</v>
      </c>
    </row>
    <row r="10" spans="1:6" ht="15.75" customHeight="1">
      <c r="A10" s="6" t="s">
        <v>44</v>
      </c>
      <c r="B10" s="7">
        <v>0</v>
      </c>
      <c r="C10" s="7">
        <v>1528</v>
      </c>
      <c r="D10" s="11">
        <v>1528</v>
      </c>
      <c r="E10" s="9">
        <f t="shared" si="0"/>
        <v>0</v>
      </c>
      <c r="F10" s="10">
        <f t="shared" si="1"/>
        <v>1</v>
      </c>
    </row>
    <row r="11" spans="1:6" ht="15.75" customHeight="1">
      <c r="A11" s="6" t="s">
        <v>5</v>
      </c>
      <c r="B11" s="7">
        <v>0</v>
      </c>
      <c r="C11" s="7">
        <v>9869</v>
      </c>
      <c r="D11" s="11">
        <v>9861</v>
      </c>
      <c r="E11" s="9">
        <f t="shared" si="0"/>
        <v>0</v>
      </c>
      <c r="F11" s="10">
        <f t="shared" si="1"/>
        <v>0.9991893808896545</v>
      </c>
    </row>
    <row r="12" spans="1:6" ht="15.75" customHeight="1">
      <c r="A12" s="6" t="s">
        <v>6</v>
      </c>
      <c r="B12" s="7">
        <v>2000</v>
      </c>
      <c r="C12" s="7">
        <v>2000</v>
      </c>
      <c r="D12" s="11">
        <v>2000</v>
      </c>
      <c r="E12" s="9">
        <f t="shared" si="0"/>
        <v>1</v>
      </c>
      <c r="F12" s="10">
        <f t="shared" si="1"/>
        <v>1</v>
      </c>
    </row>
    <row r="13" spans="1:6" ht="15.75" customHeight="1">
      <c r="A13" s="6" t="s">
        <v>7</v>
      </c>
      <c r="B13" s="7">
        <v>0</v>
      </c>
      <c r="C13" s="7">
        <v>3109</v>
      </c>
      <c r="D13" s="11">
        <v>3109</v>
      </c>
      <c r="E13" s="9">
        <f t="shared" si="0"/>
        <v>0</v>
      </c>
      <c r="F13" s="10">
        <f t="shared" si="1"/>
        <v>1</v>
      </c>
    </row>
    <row r="14" spans="1:6" s="4" customFormat="1" ht="15.75" customHeight="1">
      <c r="A14" s="6" t="s">
        <v>8</v>
      </c>
      <c r="B14" s="7">
        <v>0</v>
      </c>
      <c r="C14" s="7">
        <v>600</v>
      </c>
      <c r="D14" s="11">
        <v>600</v>
      </c>
      <c r="E14" s="9">
        <f t="shared" si="0"/>
        <v>0</v>
      </c>
      <c r="F14" s="10">
        <f t="shared" si="1"/>
        <v>1</v>
      </c>
    </row>
    <row r="15" spans="1:6" s="4" customFormat="1" ht="15.75" customHeight="1">
      <c r="A15" s="6" t="s">
        <v>9</v>
      </c>
      <c r="B15" s="7">
        <v>0</v>
      </c>
      <c r="C15" s="7">
        <v>100</v>
      </c>
      <c r="D15" s="11">
        <v>100</v>
      </c>
      <c r="E15" s="9">
        <f t="shared" si="0"/>
        <v>0</v>
      </c>
      <c r="F15" s="10">
        <f t="shared" si="1"/>
        <v>1</v>
      </c>
    </row>
    <row r="16" spans="1:6" s="4" customFormat="1" ht="15.75" customHeight="1">
      <c r="A16" s="6" t="s">
        <v>10</v>
      </c>
      <c r="B16" s="7">
        <v>0</v>
      </c>
      <c r="C16" s="7">
        <v>2780</v>
      </c>
      <c r="D16" s="11">
        <v>2780</v>
      </c>
      <c r="E16" s="9">
        <f>IF(B16&gt;0,D16/B16,0%)</f>
        <v>0</v>
      </c>
      <c r="F16" s="10">
        <f t="shared" si="1"/>
        <v>1</v>
      </c>
    </row>
    <row r="17" spans="1:6" s="4" customFormat="1" ht="15.75" customHeight="1">
      <c r="A17" s="6" t="s">
        <v>38</v>
      </c>
      <c r="B17" s="7">
        <v>0</v>
      </c>
      <c r="C17" s="7">
        <v>40</v>
      </c>
      <c r="D17" s="11">
        <v>40</v>
      </c>
      <c r="E17" s="9">
        <f t="shared" si="0"/>
        <v>0</v>
      </c>
      <c r="F17" s="10">
        <f t="shared" si="1"/>
        <v>1</v>
      </c>
    </row>
    <row r="18" spans="1:6" s="4" customFormat="1" ht="15.75" customHeight="1">
      <c r="A18" s="6" t="s">
        <v>39</v>
      </c>
      <c r="B18" s="7">
        <v>0</v>
      </c>
      <c r="C18" s="7">
        <v>64</v>
      </c>
      <c r="D18" s="24">
        <v>63</v>
      </c>
      <c r="E18" s="9">
        <f t="shared" si="0"/>
        <v>0</v>
      </c>
      <c r="F18" s="10">
        <f t="shared" si="1"/>
        <v>0.984375</v>
      </c>
    </row>
    <row r="19" spans="1:6" s="4" customFormat="1" ht="15.75" customHeight="1">
      <c r="A19" s="6" t="s">
        <v>40</v>
      </c>
      <c r="B19" s="7">
        <v>0</v>
      </c>
      <c r="C19" s="7">
        <v>60</v>
      </c>
      <c r="D19" s="11">
        <v>60</v>
      </c>
      <c r="E19" s="9">
        <f t="shared" si="0"/>
        <v>0</v>
      </c>
      <c r="F19" s="10">
        <f t="shared" si="1"/>
        <v>1</v>
      </c>
    </row>
    <row r="20" spans="1:6" s="4" customFormat="1" ht="15.75" customHeight="1">
      <c r="A20" s="6" t="s">
        <v>49</v>
      </c>
      <c r="B20" s="7">
        <v>0</v>
      </c>
      <c r="C20" s="7">
        <v>39</v>
      </c>
      <c r="D20" s="11">
        <v>38</v>
      </c>
      <c r="E20" s="9">
        <f t="shared" si="0"/>
        <v>0</v>
      </c>
      <c r="F20" s="10">
        <f t="shared" si="1"/>
        <v>0.9743589743589743</v>
      </c>
    </row>
    <row r="21" spans="1:6" s="1" customFormat="1" ht="15.75" customHeight="1">
      <c r="A21" s="6" t="s">
        <v>11</v>
      </c>
      <c r="B21" s="7">
        <v>937</v>
      </c>
      <c r="C21" s="7">
        <v>937</v>
      </c>
      <c r="D21" s="11">
        <v>937</v>
      </c>
      <c r="E21" s="9">
        <f t="shared" si="0"/>
        <v>1</v>
      </c>
      <c r="F21" s="10">
        <f t="shared" si="1"/>
        <v>1</v>
      </c>
    </row>
    <row r="22" spans="1:6" s="1" customFormat="1" ht="15.75" customHeight="1">
      <c r="A22" s="6" t="s">
        <v>50</v>
      </c>
      <c r="B22" s="7">
        <v>5100</v>
      </c>
      <c r="C22" s="7">
        <v>5100</v>
      </c>
      <c r="D22" s="11">
        <v>5100</v>
      </c>
      <c r="E22" s="9">
        <f t="shared" si="0"/>
        <v>1</v>
      </c>
      <c r="F22" s="10">
        <f t="shared" si="1"/>
        <v>1</v>
      </c>
    </row>
    <row r="23" spans="1:6" s="1" customFormat="1" ht="15.75" customHeight="1">
      <c r="A23" s="6" t="s">
        <v>12</v>
      </c>
      <c r="B23" s="7">
        <v>0</v>
      </c>
      <c r="C23" s="7">
        <f>68+831</f>
        <v>899</v>
      </c>
      <c r="D23" s="11">
        <v>886</v>
      </c>
      <c r="E23" s="9">
        <f t="shared" si="0"/>
        <v>0</v>
      </c>
      <c r="F23" s="10">
        <f t="shared" si="1"/>
        <v>0.985539488320356</v>
      </c>
    </row>
    <row r="24" spans="1:6" s="1" customFormat="1" ht="15.75" customHeight="1">
      <c r="A24" s="6" t="s">
        <v>13</v>
      </c>
      <c r="B24" s="7">
        <v>559</v>
      </c>
      <c r="C24" s="7">
        <v>559</v>
      </c>
      <c r="D24" s="11">
        <v>284</v>
      </c>
      <c r="E24" s="9">
        <f t="shared" si="0"/>
        <v>0.5080500894454383</v>
      </c>
      <c r="F24" s="10">
        <f t="shared" si="1"/>
        <v>0.5080500894454383</v>
      </c>
    </row>
    <row r="25" spans="1:6" s="4" customFormat="1" ht="15.75" customHeight="1">
      <c r="A25" s="6" t="s">
        <v>14</v>
      </c>
      <c r="B25" s="7">
        <v>740</v>
      </c>
      <c r="C25" s="7">
        <v>0</v>
      </c>
      <c r="D25" s="11">
        <v>0</v>
      </c>
      <c r="E25" s="9">
        <f t="shared" si="0"/>
        <v>0</v>
      </c>
      <c r="F25" s="10">
        <f t="shared" si="1"/>
        <v>0</v>
      </c>
    </row>
    <row r="26" spans="1:6" s="5" customFormat="1" ht="15.75" customHeight="1">
      <c r="A26" s="6" t="s">
        <v>15</v>
      </c>
      <c r="B26" s="7">
        <v>307</v>
      </c>
      <c r="C26" s="7">
        <v>307</v>
      </c>
      <c r="D26" s="11">
        <v>307</v>
      </c>
      <c r="E26" s="9">
        <f t="shared" si="0"/>
        <v>1</v>
      </c>
      <c r="F26" s="10">
        <f t="shared" si="1"/>
        <v>1</v>
      </c>
    </row>
    <row r="27" spans="1:6" s="5" customFormat="1" ht="15.75" customHeight="1">
      <c r="A27" s="6" t="s">
        <v>16</v>
      </c>
      <c r="B27" s="7">
        <v>154972</v>
      </c>
      <c r="C27" s="7">
        <v>156721</v>
      </c>
      <c r="D27" s="11">
        <v>156721</v>
      </c>
      <c r="E27" s="9">
        <f t="shared" si="0"/>
        <v>1.0112859097127223</v>
      </c>
      <c r="F27" s="10">
        <f t="shared" si="1"/>
        <v>1</v>
      </c>
    </row>
    <row r="28" spans="1:6" s="5" customFormat="1" ht="15.75" customHeight="1">
      <c r="A28" s="6" t="s">
        <v>17</v>
      </c>
      <c r="B28" s="7">
        <v>0</v>
      </c>
      <c r="C28" s="7">
        <v>300</v>
      </c>
      <c r="D28" s="11">
        <v>300</v>
      </c>
      <c r="E28" s="9">
        <f t="shared" si="0"/>
        <v>0</v>
      </c>
      <c r="F28" s="10">
        <f t="shared" si="1"/>
        <v>1</v>
      </c>
    </row>
    <row r="29" spans="1:6" s="5" customFormat="1" ht="15.75" customHeight="1">
      <c r="A29" s="6" t="s">
        <v>42</v>
      </c>
      <c r="B29" s="7">
        <v>0</v>
      </c>
      <c r="C29" s="7">
        <v>2864</v>
      </c>
      <c r="D29" s="11">
        <v>2864</v>
      </c>
      <c r="E29" s="9">
        <f t="shared" si="0"/>
        <v>0</v>
      </c>
      <c r="F29" s="10">
        <f t="shared" si="1"/>
        <v>1</v>
      </c>
    </row>
    <row r="30" spans="1:6" s="5" customFormat="1" ht="15.75" customHeight="1">
      <c r="A30" s="25" t="s">
        <v>43</v>
      </c>
      <c r="B30" s="26">
        <v>0</v>
      </c>
      <c r="C30" s="26">
        <f>5283+4417</f>
        <v>9700</v>
      </c>
      <c r="D30" s="24">
        <v>9700</v>
      </c>
      <c r="E30" s="9">
        <f t="shared" si="0"/>
        <v>0</v>
      </c>
      <c r="F30" s="10">
        <f t="shared" si="1"/>
        <v>1</v>
      </c>
    </row>
    <row r="31" spans="1:6" s="5" customFormat="1" ht="15.75" customHeight="1">
      <c r="A31" s="6" t="s">
        <v>18</v>
      </c>
      <c r="B31" s="7">
        <v>0</v>
      </c>
      <c r="C31" s="7">
        <f>417+139</f>
        <v>556</v>
      </c>
      <c r="D31" s="11">
        <f>417+139</f>
        <v>556</v>
      </c>
      <c r="E31" s="9">
        <f t="shared" si="0"/>
        <v>0</v>
      </c>
      <c r="F31" s="10">
        <f t="shared" si="1"/>
        <v>1</v>
      </c>
    </row>
    <row r="32" spans="1:6" s="5" customFormat="1" ht="15.75" customHeight="1">
      <c r="A32" s="6" t="s">
        <v>19</v>
      </c>
      <c r="B32" s="7">
        <v>0</v>
      </c>
      <c r="C32" s="7">
        <v>370</v>
      </c>
      <c r="D32" s="11">
        <v>370</v>
      </c>
      <c r="E32" s="9">
        <f t="shared" si="0"/>
        <v>0</v>
      </c>
      <c r="F32" s="10">
        <f t="shared" si="1"/>
        <v>1</v>
      </c>
    </row>
    <row r="33" spans="1:6" s="5" customFormat="1" ht="15.75" customHeight="1">
      <c r="A33" s="6" t="s">
        <v>20</v>
      </c>
      <c r="B33" s="7">
        <v>0</v>
      </c>
      <c r="C33" s="7">
        <v>500</v>
      </c>
      <c r="D33" s="11">
        <v>500</v>
      </c>
      <c r="E33" s="9">
        <f t="shared" si="0"/>
        <v>0</v>
      </c>
      <c r="F33" s="10">
        <f t="shared" si="1"/>
        <v>1</v>
      </c>
    </row>
    <row r="34" spans="1:6" s="5" customFormat="1" ht="15.75" customHeight="1">
      <c r="A34" s="6" t="s">
        <v>21</v>
      </c>
      <c r="B34" s="7">
        <v>0</v>
      </c>
      <c r="C34" s="7">
        <v>11</v>
      </c>
      <c r="D34" s="11">
        <v>11</v>
      </c>
      <c r="E34" s="9">
        <f t="shared" si="0"/>
        <v>0</v>
      </c>
      <c r="F34" s="10">
        <f t="shared" si="1"/>
        <v>1</v>
      </c>
    </row>
    <row r="35" spans="1:6" s="5" customFormat="1" ht="15.75" customHeight="1">
      <c r="A35" s="6" t="s">
        <v>41</v>
      </c>
      <c r="B35" s="7">
        <v>0</v>
      </c>
      <c r="C35" s="7">
        <v>941</v>
      </c>
      <c r="D35" s="11">
        <v>906</v>
      </c>
      <c r="E35" s="9">
        <f t="shared" si="0"/>
        <v>0</v>
      </c>
      <c r="F35" s="10">
        <f t="shared" si="1"/>
        <v>0.9628055260361318</v>
      </c>
    </row>
    <row r="36" spans="1:6" s="5" customFormat="1" ht="15.75" customHeight="1">
      <c r="A36" s="6" t="s">
        <v>48</v>
      </c>
      <c r="B36" s="7">
        <v>0</v>
      </c>
      <c r="C36" s="7">
        <v>1</v>
      </c>
      <c r="D36" s="11">
        <v>1</v>
      </c>
      <c r="E36" s="9">
        <f t="shared" si="0"/>
        <v>0</v>
      </c>
      <c r="F36" s="10">
        <f t="shared" si="1"/>
        <v>1</v>
      </c>
    </row>
    <row r="37" spans="1:6" s="5" customFormat="1" ht="15.75" customHeight="1">
      <c r="A37" s="6" t="s">
        <v>22</v>
      </c>
      <c r="B37" s="7">
        <v>0</v>
      </c>
      <c r="C37" s="7">
        <v>282</v>
      </c>
      <c r="D37" s="24">
        <v>281</v>
      </c>
      <c r="E37" s="9">
        <f t="shared" si="0"/>
        <v>0</v>
      </c>
      <c r="F37" s="10">
        <f t="shared" si="1"/>
        <v>0.9964539007092199</v>
      </c>
    </row>
    <row r="38" spans="1:6" s="5" customFormat="1" ht="15.75" customHeight="1">
      <c r="A38" s="6" t="s">
        <v>23</v>
      </c>
      <c r="B38" s="7">
        <v>0</v>
      </c>
      <c r="C38" s="7">
        <v>885</v>
      </c>
      <c r="D38" s="11">
        <v>391</v>
      </c>
      <c r="E38" s="9">
        <f t="shared" si="0"/>
        <v>0</v>
      </c>
      <c r="F38" s="10">
        <f t="shared" si="1"/>
        <v>0.44180790960451977</v>
      </c>
    </row>
    <row r="39" spans="1:6" s="5" customFormat="1" ht="15.75" customHeight="1">
      <c r="A39" s="6" t="s">
        <v>24</v>
      </c>
      <c r="B39" s="7">
        <v>0</v>
      </c>
      <c r="C39" s="7">
        <v>313</v>
      </c>
      <c r="D39" s="11">
        <v>313</v>
      </c>
      <c r="E39" s="9">
        <f t="shared" si="0"/>
        <v>0</v>
      </c>
      <c r="F39" s="10">
        <f t="shared" si="1"/>
        <v>1</v>
      </c>
    </row>
    <row r="40" spans="1:6" s="5" customFormat="1" ht="15.75" customHeight="1">
      <c r="A40" s="6" t="s">
        <v>25</v>
      </c>
      <c r="B40" s="7">
        <v>0</v>
      </c>
      <c r="C40" s="7">
        <v>189</v>
      </c>
      <c r="D40" s="11">
        <v>189</v>
      </c>
      <c r="E40" s="9">
        <f t="shared" si="0"/>
        <v>0</v>
      </c>
      <c r="F40" s="10">
        <f t="shared" si="1"/>
        <v>1</v>
      </c>
    </row>
    <row r="41" spans="1:6" s="5" customFormat="1" ht="15.75" customHeight="1">
      <c r="A41" s="6" t="s">
        <v>26</v>
      </c>
      <c r="B41" s="7">
        <v>0</v>
      </c>
      <c r="C41" s="7">
        <v>38928</v>
      </c>
      <c r="D41" s="11">
        <v>38928</v>
      </c>
      <c r="E41" s="9">
        <f t="shared" si="0"/>
        <v>0</v>
      </c>
      <c r="F41" s="10">
        <f t="shared" si="1"/>
        <v>1</v>
      </c>
    </row>
    <row r="42" spans="1:6" s="5" customFormat="1" ht="15.75" customHeight="1">
      <c r="A42" s="6" t="s">
        <v>27</v>
      </c>
      <c r="B42" s="7">
        <v>0</v>
      </c>
      <c r="C42" s="7">
        <v>0</v>
      </c>
      <c r="D42" s="11">
        <v>0</v>
      </c>
      <c r="E42" s="9">
        <f t="shared" si="0"/>
        <v>0</v>
      </c>
      <c r="F42" s="10">
        <f t="shared" si="1"/>
        <v>0</v>
      </c>
    </row>
    <row r="43" spans="1:6" s="5" customFormat="1" ht="15.75" customHeight="1">
      <c r="A43" s="6" t="s">
        <v>37</v>
      </c>
      <c r="B43" s="7">
        <v>0</v>
      </c>
      <c r="C43" s="7">
        <v>2500</v>
      </c>
      <c r="D43" s="11">
        <v>2500</v>
      </c>
      <c r="E43" s="9">
        <f t="shared" si="0"/>
        <v>0</v>
      </c>
      <c r="F43" s="10">
        <f t="shared" si="1"/>
        <v>1</v>
      </c>
    </row>
    <row r="44" spans="1:6" s="5" customFormat="1" ht="15.75" customHeight="1">
      <c r="A44" s="6" t="s">
        <v>28</v>
      </c>
      <c r="B44" s="7">
        <v>25247</v>
      </c>
      <c r="C44" s="7">
        <v>25247</v>
      </c>
      <c r="D44" s="11">
        <v>25247</v>
      </c>
      <c r="E44" s="9">
        <f t="shared" si="0"/>
        <v>1</v>
      </c>
      <c r="F44" s="10">
        <f t="shared" si="1"/>
        <v>1</v>
      </c>
    </row>
    <row r="45" spans="1:6" s="13" customFormat="1" ht="15.75" customHeight="1">
      <c r="A45" s="6" t="s">
        <v>29</v>
      </c>
      <c r="B45" s="7">
        <v>1118</v>
      </c>
      <c r="C45" s="7">
        <v>0</v>
      </c>
      <c r="D45" s="12">
        <v>0</v>
      </c>
      <c r="E45" s="9">
        <f t="shared" si="0"/>
        <v>0</v>
      </c>
      <c r="F45" s="10">
        <f t="shared" si="1"/>
        <v>0</v>
      </c>
    </row>
    <row r="46" spans="1:6" s="13" customFormat="1" ht="15.75" customHeight="1">
      <c r="A46" s="6" t="s">
        <v>30</v>
      </c>
      <c r="B46" s="7">
        <v>1800</v>
      </c>
      <c r="C46" s="7">
        <v>350</v>
      </c>
      <c r="D46" s="12">
        <v>350</v>
      </c>
      <c r="E46" s="9">
        <f t="shared" si="0"/>
        <v>0.19444444444444445</v>
      </c>
      <c r="F46" s="10">
        <f t="shared" si="1"/>
        <v>1</v>
      </c>
    </row>
    <row r="47" spans="1:6" s="13" customFormat="1" ht="15.75" customHeight="1">
      <c r="A47" s="6" t="s">
        <v>31</v>
      </c>
      <c r="B47" s="7">
        <v>0</v>
      </c>
      <c r="C47" s="7">
        <v>4000</v>
      </c>
      <c r="D47" s="12">
        <v>4000</v>
      </c>
      <c r="E47" s="9">
        <f t="shared" si="0"/>
        <v>0</v>
      </c>
      <c r="F47" s="10">
        <f t="shared" si="1"/>
        <v>1</v>
      </c>
    </row>
    <row r="48" spans="1:6" s="13" customFormat="1" ht="15.75" customHeight="1">
      <c r="A48" s="6" t="s">
        <v>32</v>
      </c>
      <c r="B48" s="7">
        <v>0</v>
      </c>
      <c r="C48" s="7">
        <v>2972</v>
      </c>
      <c r="D48" s="12">
        <v>2972</v>
      </c>
      <c r="E48" s="9">
        <f t="shared" si="0"/>
        <v>0</v>
      </c>
      <c r="F48" s="10">
        <f t="shared" si="1"/>
        <v>1</v>
      </c>
    </row>
    <row r="49" spans="1:6" s="13" customFormat="1" ht="15.75" customHeight="1">
      <c r="A49" s="6" t="s">
        <v>34</v>
      </c>
      <c r="B49" s="7">
        <v>0</v>
      </c>
      <c r="C49" s="7">
        <v>706</v>
      </c>
      <c r="D49" s="12">
        <v>606</v>
      </c>
      <c r="E49" s="9">
        <f t="shared" si="0"/>
        <v>0</v>
      </c>
      <c r="F49" s="10">
        <f t="shared" si="1"/>
        <v>0.8583569405099151</v>
      </c>
    </row>
    <row r="50" spans="1:6" s="13" customFormat="1" ht="15.75" customHeight="1">
      <c r="A50" s="6" t="s">
        <v>35</v>
      </c>
      <c r="B50" s="7">
        <v>0</v>
      </c>
      <c r="C50" s="7">
        <v>2000</v>
      </c>
      <c r="D50" s="12">
        <v>2000</v>
      </c>
      <c r="E50" s="9">
        <f t="shared" si="0"/>
        <v>0</v>
      </c>
      <c r="F50" s="10">
        <f t="shared" si="1"/>
        <v>1</v>
      </c>
    </row>
    <row r="51" spans="1:6" s="13" customFormat="1" ht="15.75" customHeight="1">
      <c r="A51" s="6" t="s">
        <v>36</v>
      </c>
      <c r="B51" s="7">
        <v>0</v>
      </c>
      <c r="C51" s="7">
        <v>5848</v>
      </c>
      <c r="D51" s="12">
        <v>2512</v>
      </c>
      <c r="E51" s="9">
        <f t="shared" si="0"/>
        <v>0</v>
      </c>
      <c r="F51" s="10">
        <f t="shared" si="1"/>
        <v>0.42954856361149113</v>
      </c>
    </row>
    <row r="52" spans="1:7" s="1" customFormat="1" ht="15.75" customHeight="1" thickBot="1">
      <c r="A52" s="14" t="s">
        <v>33</v>
      </c>
      <c r="B52" s="15">
        <f>SUM(B8:B51)</f>
        <v>211759</v>
      </c>
      <c r="C52" s="15">
        <f>SUM(C8:C51)</f>
        <v>304675</v>
      </c>
      <c r="D52" s="15">
        <f>SUM(D8:D51)</f>
        <v>300411</v>
      </c>
      <c r="E52" s="16">
        <f>IF(B52&gt;0,D52/B52,0%)</f>
        <v>1.4186457246209134</v>
      </c>
      <c r="F52" s="17">
        <f>IF(C52&gt;0,D52/C52,0%)</f>
        <v>0.986004759169607</v>
      </c>
      <c r="G52" s="4"/>
    </row>
    <row r="53" spans="1:7" s="4" customFormat="1" ht="15.75" customHeight="1">
      <c r="A53" s="18"/>
      <c r="B53"/>
      <c r="C53"/>
      <c r="D53"/>
      <c r="E53"/>
      <c r="F53"/>
      <c r="G53"/>
    </row>
    <row r="54" spans="1:6" ht="15.75" customHeight="1">
      <c r="A54" s="19"/>
      <c r="C54" s="20"/>
      <c r="E54"/>
      <c r="F54"/>
    </row>
    <row r="55" spans="1:7" ht="15.75" customHeight="1">
      <c r="A55" s="21"/>
      <c r="E55"/>
      <c r="F55"/>
      <c r="G55" s="1"/>
    </row>
    <row r="56" spans="1:6" s="1" customFormat="1" ht="15.75" customHeight="1">
      <c r="A56" s="21"/>
      <c r="B56"/>
      <c r="C56" s="20"/>
      <c r="D56"/>
      <c r="E56"/>
      <c r="F56"/>
    </row>
    <row r="57" spans="1:7" s="1" customFormat="1" ht="15.75" customHeight="1">
      <c r="A57"/>
      <c r="B57"/>
      <c r="C57"/>
      <c r="D57"/>
      <c r="E57"/>
      <c r="F57"/>
      <c r="G57"/>
    </row>
    <row r="58" spans="1:6" ht="15.75" customHeight="1">
      <c r="A58" s="3"/>
      <c r="B58" s="3"/>
      <c r="C58" s="3"/>
      <c r="D58" s="3"/>
      <c r="E58" s="22"/>
      <c r="F58" s="22"/>
    </row>
    <row r="59" ht="15.75" customHeight="1"/>
    <row r="60" spans="7:9" ht="15.75" customHeight="1">
      <c r="G60" s="1"/>
      <c r="I60" s="2"/>
    </row>
    <row r="61" spans="1:6" s="1" customFormat="1" ht="15.75" customHeight="1">
      <c r="A61"/>
      <c r="B61"/>
      <c r="C61"/>
      <c r="D61"/>
      <c r="E61" s="23"/>
      <c r="F61" s="23"/>
    </row>
    <row r="62" spans="1:6" s="1" customFormat="1" ht="15.75" customHeight="1">
      <c r="A62"/>
      <c r="B62"/>
      <c r="C62"/>
      <c r="D62"/>
      <c r="E62" s="23"/>
      <c r="F62" s="23"/>
    </row>
    <row r="63" spans="1:6" s="1" customFormat="1" ht="15.75" customHeight="1">
      <c r="A63"/>
      <c r="B63"/>
      <c r="C63"/>
      <c r="D63"/>
      <c r="E63" s="23"/>
      <c r="F63" s="23"/>
    </row>
    <row r="64" spans="1:6" s="1" customFormat="1" ht="15.75" customHeight="1">
      <c r="A64"/>
      <c r="B64"/>
      <c r="C64"/>
      <c r="D64"/>
      <c r="E64" s="23"/>
      <c r="F64" s="23"/>
    </row>
    <row r="65" spans="1:6" s="1" customFormat="1" ht="15.75" customHeight="1">
      <c r="A65"/>
      <c r="B65"/>
      <c r="C65"/>
      <c r="D65"/>
      <c r="E65" s="23"/>
      <c r="F65" s="23"/>
    </row>
    <row r="66" spans="1:6" s="1" customFormat="1" ht="15.75" customHeight="1">
      <c r="A66"/>
      <c r="B66"/>
      <c r="C66"/>
      <c r="D66"/>
      <c r="E66" s="23"/>
      <c r="F66" s="23"/>
    </row>
    <row r="67" spans="1:6" s="1" customFormat="1" ht="15.75" customHeight="1">
      <c r="A67"/>
      <c r="B67"/>
      <c r="C67"/>
      <c r="D67"/>
      <c r="E67" s="23"/>
      <c r="F67" s="23"/>
    </row>
    <row r="68" spans="1:6" s="1" customFormat="1" ht="15.75" customHeight="1">
      <c r="A68"/>
      <c r="B68"/>
      <c r="C68"/>
      <c r="D68"/>
      <c r="E68" s="23"/>
      <c r="F68" s="23"/>
    </row>
    <row r="69" spans="1:6" s="1" customFormat="1" ht="15.75" customHeight="1">
      <c r="A69"/>
      <c r="B69"/>
      <c r="C69"/>
      <c r="D69"/>
      <c r="E69" s="23"/>
      <c r="F69" s="23"/>
    </row>
    <row r="70" spans="1:6" s="1" customFormat="1" ht="15.75" customHeight="1">
      <c r="A70"/>
      <c r="B70"/>
      <c r="C70"/>
      <c r="D70"/>
      <c r="E70" s="23"/>
      <c r="F70" s="23"/>
    </row>
    <row r="71" spans="1:6" s="1" customFormat="1" ht="15.75" customHeight="1">
      <c r="A71"/>
      <c r="B71"/>
      <c r="C71"/>
      <c r="D71"/>
      <c r="E71" s="23"/>
      <c r="F71" s="23"/>
    </row>
    <row r="72" spans="1:6" s="1" customFormat="1" ht="15.75" customHeight="1">
      <c r="A72"/>
      <c r="B72"/>
      <c r="C72"/>
      <c r="D72"/>
      <c r="E72" s="23"/>
      <c r="F72" s="23"/>
    </row>
    <row r="73" spans="1:6" s="1" customFormat="1" ht="15.75" customHeight="1">
      <c r="A73"/>
      <c r="B73"/>
      <c r="C73"/>
      <c r="D73"/>
      <c r="E73" s="23"/>
      <c r="F73" s="23"/>
    </row>
    <row r="74" spans="1:6" s="1" customFormat="1" ht="15.75" customHeight="1">
      <c r="A74"/>
      <c r="B74"/>
      <c r="C74"/>
      <c r="D74"/>
      <c r="E74" s="23"/>
      <c r="F74" s="23"/>
    </row>
    <row r="75" spans="1:6" s="1" customFormat="1" ht="15.75" customHeight="1">
      <c r="A75"/>
      <c r="B75"/>
      <c r="C75"/>
      <c r="D75"/>
      <c r="E75" s="23"/>
      <c r="F75" s="23"/>
    </row>
    <row r="76" spans="1:6" s="1" customFormat="1" ht="15.75" customHeight="1">
      <c r="A76"/>
      <c r="B76"/>
      <c r="C76"/>
      <c r="D76"/>
      <c r="E76" s="23"/>
      <c r="F76" s="23"/>
    </row>
    <row r="77" spans="1:7" s="1" customFormat="1" ht="15.75" customHeight="1">
      <c r="A77"/>
      <c r="B77"/>
      <c r="C77"/>
      <c r="D77"/>
      <c r="E77" s="23"/>
      <c r="F77" s="23"/>
      <c r="G77"/>
    </row>
    <row r="78" ht="20.25" customHeight="1"/>
    <row r="79" ht="20.25" customHeight="1"/>
    <row r="80" ht="25.5" customHeight="1"/>
    <row r="81" ht="25.5" customHeight="1"/>
    <row r="82" ht="25.5" customHeight="1"/>
    <row r="83" ht="34.5" customHeight="1"/>
  </sheetData>
  <sheetProtection/>
  <mergeCells count="7">
    <mergeCell ref="A1:F4"/>
    <mergeCell ref="A5:A7"/>
    <mergeCell ref="B5:B7"/>
    <mergeCell ref="C5:C7"/>
    <mergeCell ref="D5:D7"/>
    <mergeCell ref="E5:E7"/>
    <mergeCell ref="F5:F7"/>
  </mergeCells>
  <printOptions/>
  <pageMargins left="0.31496062992125984" right="0.11811023622047245" top="0.3937007874015748" bottom="0.1968503937007874" header="0.31496062992125984" footer="0.31496062992125984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Krainová Anna</dc:creator>
  <cp:keywords/>
  <dc:description/>
  <cp:lastModifiedBy>Žáčková Kristina</cp:lastModifiedBy>
  <cp:lastPrinted>2019-04-24T11:27:36Z</cp:lastPrinted>
  <dcterms:created xsi:type="dcterms:W3CDTF">2018-07-04T12:30:23Z</dcterms:created>
  <dcterms:modified xsi:type="dcterms:W3CDTF">2019-06-26T13:32:22Z</dcterms:modified>
  <cp:category/>
  <cp:version/>
  <cp:contentType/>
  <cp:contentStatus/>
</cp:coreProperties>
</file>