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9320" windowHeight="9345" activeTab="0"/>
  </bookViews>
  <sheets>
    <sheet name="závazky 2018" sheetId="1" r:id="rId1"/>
  </sheets>
  <externalReferences>
    <externalReference r:id="rId4"/>
    <externalReference r:id="rId5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<sst xmlns="http://schemas.openxmlformats.org/spreadsheetml/2006/main" count="33" uniqueCount="30">
  <si>
    <t>Druh závazku</t>
  </si>
  <si>
    <t xml:space="preserve">Stav k </t>
  </si>
  <si>
    <t>Z toho:</t>
  </si>
  <si>
    <t>Rozdíl</t>
  </si>
  <si>
    <t>po lhůtě spl.</t>
  </si>
  <si>
    <t>Krátkodobé závazky celkem</t>
  </si>
  <si>
    <t>Daň ze mzdy (342)</t>
  </si>
  <si>
    <t>Ostatní daně (345)</t>
  </si>
  <si>
    <t>Daň z přidané hodnoty (343)</t>
  </si>
  <si>
    <t>Výdaje příštích období (383)</t>
  </si>
  <si>
    <t>Výnosy příštích období (384)</t>
  </si>
  <si>
    <t>Dohadné účty pasivní (389)</t>
  </si>
  <si>
    <t>Dlouhodobé závazky celkem</t>
  </si>
  <si>
    <t>Ostatní dlouhodobé závazky (459)</t>
  </si>
  <si>
    <t>ZÁVAZKY CELKEM</t>
  </si>
  <si>
    <t>Závazky k vybraným místním vládním institucím (349)</t>
  </si>
  <si>
    <t>závazky z dělené správy a kaucí (325)</t>
  </si>
  <si>
    <t>Ostatní krátkodobé závazky (378)</t>
  </si>
  <si>
    <t>dodavatelé (321)</t>
  </si>
  <si>
    <t>přijaté zálohy (324)</t>
  </si>
  <si>
    <t>doplatek mezd zaměstnancům (331)</t>
  </si>
  <si>
    <t>jiné závazky vůči zaměstnancům (333)</t>
  </si>
  <si>
    <t>zdravotní a sociální pojištění (336-337)</t>
  </si>
  <si>
    <t>Důchodové spoření (338)</t>
  </si>
  <si>
    <t>Dlouhodobé úvěry (451)</t>
  </si>
  <si>
    <t>Krátkodobé přijaté zálohy na transfery (374)</t>
  </si>
  <si>
    <t>tabulka č. 13</t>
  </si>
  <si>
    <t>Závazky k vybraným ústředním vládním institucím (347)</t>
  </si>
  <si>
    <t>Závazky ke dni 31. 12. 2018 (v tis. Kč):</t>
  </si>
  <si>
    <t>2018/2017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</si>
</sst>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0" xfId="48" applyFont="1" applyAlignment="1">
      <alignment horizontal="left"/>
      <protection/>
    </xf>
    <xf numFmtId="0" fontId="2" fillId="0" borderId="0" xfId="48">
      <alignment/>
      <protection/>
    </xf>
    <xf numFmtId="0" fontId="4" fillId="0" borderId="0" xfId="48" applyFont="1">
      <alignment/>
      <protection/>
    </xf>
    <xf numFmtId="4" fontId="4" fillId="0" borderId="0" xfId="48" applyNumberFormat="1" applyFont="1">
      <alignment/>
      <protection/>
    </xf>
    <xf numFmtId="0" fontId="4" fillId="0" borderId="10" xfId="48" applyFont="1" applyBorder="1">
      <alignment/>
      <protection/>
    </xf>
    <xf numFmtId="0" fontId="4" fillId="0" borderId="11" xfId="48" applyFont="1" applyBorder="1" applyAlignment="1">
      <alignment horizontal="center"/>
      <protection/>
    </xf>
    <xf numFmtId="0" fontId="4" fillId="0" borderId="12" xfId="48" applyFont="1" applyBorder="1" applyAlignment="1">
      <alignment horizontal="center"/>
      <protection/>
    </xf>
    <xf numFmtId="0" fontId="4" fillId="0" borderId="13" xfId="48" applyFont="1" applyBorder="1">
      <alignment/>
      <protection/>
    </xf>
    <xf numFmtId="14" fontId="4" fillId="0" borderId="14" xfId="48" applyNumberFormat="1" applyFont="1" applyBorder="1" applyAlignment="1">
      <alignment horizontal="center"/>
      <protection/>
    </xf>
    <xf numFmtId="0" fontId="4" fillId="0" borderId="15" xfId="48" applyFont="1" applyBorder="1" applyAlignment="1">
      <alignment horizontal="center"/>
      <protection/>
    </xf>
    <xf numFmtId="0" fontId="4" fillId="0" borderId="16" xfId="48" applyFont="1" applyBorder="1">
      <alignment/>
      <protection/>
    </xf>
    <xf numFmtId="3" fontId="4" fillId="0" borderId="17" xfId="48" applyNumberFormat="1" applyFont="1" applyBorder="1">
      <alignment/>
      <protection/>
    </xf>
    <xf numFmtId="0" fontId="4" fillId="0" borderId="17" xfId="48" applyFont="1" applyBorder="1">
      <alignment/>
      <protection/>
    </xf>
    <xf numFmtId="3" fontId="4" fillId="33" borderId="17" xfId="48" applyNumberFormat="1" applyFont="1" applyFill="1" applyBorder="1">
      <alignment/>
      <protection/>
    </xf>
    <xf numFmtId="0" fontId="6" fillId="34" borderId="18" xfId="48" applyFont="1" applyFill="1" applyBorder="1">
      <alignment/>
      <protection/>
    </xf>
    <xf numFmtId="3" fontId="6" fillId="34" borderId="19" xfId="48" applyNumberFormat="1" applyFont="1" applyFill="1" applyBorder="1">
      <alignment/>
      <protection/>
    </xf>
    <xf numFmtId="3" fontId="5" fillId="34" borderId="20" xfId="48" applyNumberFormat="1" applyFont="1" applyFill="1" applyBorder="1">
      <alignment/>
      <protection/>
    </xf>
    <xf numFmtId="0" fontId="2" fillId="33" borderId="0" xfId="48" applyFill="1">
      <alignment/>
      <protection/>
    </xf>
    <xf numFmtId="0" fontId="5" fillId="7" borderId="16" xfId="48" applyFont="1" applyFill="1" applyBorder="1">
      <alignment/>
      <protection/>
    </xf>
    <xf numFmtId="3" fontId="5" fillId="7" borderId="17" xfId="48" applyNumberFormat="1" applyFont="1" applyFill="1" applyBorder="1">
      <alignment/>
      <protection/>
    </xf>
    <xf numFmtId="0" fontId="5" fillId="7" borderId="17" xfId="48" applyFont="1" applyFill="1" applyBorder="1">
      <alignment/>
      <protection/>
    </xf>
    <xf numFmtId="3" fontId="5" fillId="7" borderId="21" xfId="48" applyNumberFormat="1" applyFont="1" applyFill="1" applyBorder="1">
      <alignment/>
      <protection/>
    </xf>
    <xf numFmtId="0" fontId="5" fillId="7" borderId="22" xfId="48" applyFont="1" applyFill="1" applyBorder="1">
      <alignment/>
      <protection/>
    </xf>
    <xf numFmtId="3" fontId="5" fillId="7" borderId="23" xfId="48" applyNumberFormat="1" applyFont="1" applyFill="1" applyBorder="1">
      <alignment/>
      <protection/>
    </xf>
    <xf numFmtId="3" fontId="5" fillId="7" borderId="24" xfId="48" applyNumberFormat="1" applyFont="1" applyFill="1" applyBorder="1">
      <alignment/>
      <protection/>
    </xf>
    <xf numFmtId="0" fontId="2" fillId="35" borderId="0" xfId="48" applyFill="1">
      <alignment/>
      <protection/>
    </xf>
    <xf numFmtId="0" fontId="4" fillId="35" borderId="25" xfId="48" applyFont="1" applyFill="1" applyBorder="1">
      <alignment/>
      <protection/>
    </xf>
    <xf numFmtId="3" fontId="4" fillId="35" borderId="26" xfId="48" applyNumberFormat="1" applyFont="1" applyFill="1" applyBorder="1">
      <alignment/>
      <protection/>
    </xf>
    <xf numFmtId="0" fontId="4" fillId="35" borderId="26" xfId="48" applyFont="1" applyFill="1" applyBorder="1">
      <alignment/>
      <protection/>
    </xf>
    <xf numFmtId="3" fontId="4" fillId="35" borderId="27" xfId="48" applyNumberFormat="1" applyFont="1" applyFill="1" applyBorder="1">
      <alignment/>
      <protection/>
    </xf>
    <xf numFmtId="0" fontId="7" fillId="0" borderId="0" xfId="48" applyFont="1">
      <alignment/>
      <protection/>
    </xf>
    <xf numFmtId="0" fontId="6" fillId="35" borderId="0" xfId="48" applyFont="1" applyFill="1" applyBorder="1">
      <alignment/>
      <protection/>
    </xf>
    <xf numFmtId="3" fontId="6" fillId="35" borderId="0" xfId="48" applyNumberFormat="1" applyFont="1" applyFill="1" applyBorder="1">
      <alignment/>
      <protection/>
    </xf>
    <xf numFmtId="3" fontId="5" fillId="35" borderId="0" xfId="48" applyNumberFormat="1" applyFont="1" applyFill="1" applyBorder="1">
      <alignment/>
      <protection/>
    </xf>
    <xf numFmtId="3" fontId="2" fillId="0" borderId="0" xfId="48" applyNumberFormat="1" applyBorder="1">
      <alignment/>
      <protection/>
    </xf>
    <xf numFmtId="0" fontId="2" fillId="0" borderId="0" xfId="48" applyBorder="1">
      <alignment/>
      <protection/>
    </xf>
    <xf numFmtId="0" fontId="2" fillId="33" borderId="0" xfId="48" applyFill="1" applyBorder="1">
      <alignment/>
      <protection/>
    </xf>
    <xf numFmtId="0" fontId="7" fillId="0" borderId="0" xfId="48" applyFont="1" applyBorder="1">
      <alignment/>
      <protection/>
    </xf>
    <xf numFmtId="3" fontId="7" fillId="0" borderId="0" xfId="48" applyNumberFormat="1" applyFont="1" applyBorder="1">
      <alignment/>
      <protection/>
    </xf>
    <xf numFmtId="3" fontId="4" fillId="0" borderId="21" xfId="48" applyNumberFormat="1" applyFont="1" applyBorder="1">
      <alignment/>
      <protection/>
    </xf>
    <xf numFmtId="0" fontId="4" fillId="0" borderId="25" xfId="48" applyFont="1" applyBorder="1">
      <alignment/>
      <protection/>
    </xf>
    <xf numFmtId="3" fontId="4" fillId="0" borderId="26" xfId="48" applyNumberFormat="1" applyFont="1" applyBorder="1">
      <alignment/>
      <protection/>
    </xf>
    <xf numFmtId="0" fontId="4" fillId="0" borderId="26" xfId="48" applyFont="1" applyBorder="1">
      <alignment/>
      <protection/>
    </xf>
    <xf numFmtId="3" fontId="4" fillId="0" borderId="27" xfId="48" applyNumberFormat="1" applyFont="1" applyBorder="1">
      <alignment/>
      <protection/>
    </xf>
    <xf numFmtId="0" fontId="3" fillId="36" borderId="0" xfId="48" applyFont="1" applyFill="1" applyAlignment="1">
      <alignment horizontal="left"/>
      <protection/>
    </xf>
    <xf numFmtId="0" fontId="3" fillId="0" borderId="28" xfId="48" applyFont="1" applyBorder="1" applyAlignment="1">
      <alignment horizontal="right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Závazky 2011 pro ZÚ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mop269\Dokumenty\2012\Z&#225;v&#283;re&#269;n&#253;%20&#250;&#269;et%202011\plni&#269;ka%20k%2031.3.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mop269\Dokumenty\2012\Z&#225;v&#283;re&#269;n&#253;%20&#250;&#269;et%202011\P&#345;&#237;loha%20&#269;.%201%20k%20materi&#225;l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1"/>
      <sheetName val="Výdaje tab.č. 2"/>
      <sheetName val="Transfery tab. č.3 "/>
      <sheetName val="Žádosti o dot tab. č.3a "/>
      <sheetName val="Příjmy dle ORJ tab.č.4a"/>
      <sheetName val="Běžné výdaje tab.č.4 b"/>
      <sheetName val="Kap.výdaje del OdPa tab.č.4c"/>
      <sheetName val="investice tab. č. 5"/>
      <sheetName val="RO tab. č. 6"/>
      <sheetName val="Použití náj. tab.č.7"/>
      <sheetName val="Fin.vyp.tab. č. 8"/>
      <sheetName val="VH tab. č.9"/>
      <sheetName val="Plnění FP tab.č.10"/>
      <sheetName val="Opravy DBF tab. č. 11"/>
      <sheetName val="rozvaha aktiva PO tab.č.12"/>
      <sheetName val="rozvaha pasiva PO tab. č. 13"/>
      <sheetName val="Maj.přír.,úbytky 2011 tab. č.14"/>
      <sheetName val="vyb. ukazetele tab. č. 15"/>
      <sheetName val="závazky 2011 tab. 16 "/>
      <sheetName val="tabulka č. 17 "/>
      <sheetName val="tabulka č. 18"/>
      <sheetName val="tabulka č. 19"/>
      <sheetName val="tabulka č. 20"/>
      <sheetName val="Graf 1"/>
      <sheetName val="Graf 2"/>
      <sheetName val="Graf 3"/>
      <sheetName val="Graf 4"/>
      <sheetName val="Graf 5"/>
      <sheetName val="Zkratky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1">
      <selection activeCell="D26" sqref="D26"/>
    </sheetView>
  </sheetViews>
  <sheetFormatPr defaultColWidth="9.140625" defaultRowHeight="15"/>
  <cols>
    <col min="1" max="1" width="58.8515625" style="2" customWidth="1"/>
    <col min="2" max="6" width="13.7109375" style="2" customWidth="1"/>
    <col min="7" max="16384" width="9.140625" style="2" customWidth="1"/>
  </cols>
  <sheetData>
    <row r="1" ht="12.75">
      <c r="A1" s="26"/>
    </row>
    <row r="3" spans="1:8" ht="18.75">
      <c r="A3" s="45" t="s">
        <v>28</v>
      </c>
      <c r="B3" s="45"/>
      <c r="C3" s="45"/>
      <c r="D3" s="45"/>
      <c r="E3" s="45"/>
      <c r="F3" s="45"/>
      <c r="G3" s="1"/>
      <c r="H3" s="1"/>
    </row>
    <row r="4" spans="1:6" ht="20.25" customHeight="1" thickBot="1">
      <c r="A4" s="3"/>
      <c r="B4" s="4"/>
      <c r="C4" s="3"/>
      <c r="D4" s="46" t="s">
        <v>26</v>
      </c>
      <c r="E4" s="46"/>
      <c r="F4" s="46"/>
    </row>
    <row r="5" spans="1:6" ht="12.75">
      <c r="A5" s="5" t="s">
        <v>0</v>
      </c>
      <c r="B5" s="6" t="s">
        <v>1</v>
      </c>
      <c r="C5" s="6" t="s">
        <v>2</v>
      </c>
      <c r="D5" s="6" t="s">
        <v>1</v>
      </c>
      <c r="E5" s="6" t="s">
        <v>2</v>
      </c>
      <c r="F5" s="7" t="s">
        <v>3</v>
      </c>
    </row>
    <row r="6" spans="1:6" ht="13.5" thickBot="1">
      <c r="A6" s="8"/>
      <c r="B6" s="9">
        <v>43465</v>
      </c>
      <c r="C6" s="9" t="s">
        <v>4</v>
      </c>
      <c r="D6" s="9">
        <v>43100</v>
      </c>
      <c r="E6" s="9" t="s">
        <v>4</v>
      </c>
      <c r="F6" s="10" t="s">
        <v>29</v>
      </c>
    </row>
    <row r="7" spans="1:6" ht="14.25">
      <c r="A7" s="23" t="s">
        <v>5</v>
      </c>
      <c r="B7" s="24">
        <f>B8+B9+B10+B11+B12+B13+B14+B15+B16+B17+B18+B19+B20+B21+B22+B23+B24</f>
        <v>36138</v>
      </c>
      <c r="C7" s="24">
        <f>SUM(C8:C24)</f>
        <v>0</v>
      </c>
      <c r="D7" s="24">
        <v>42468</v>
      </c>
      <c r="E7" s="24">
        <v>0</v>
      </c>
      <c r="F7" s="25">
        <f>B7-D7</f>
        <v>-6330</v>
      </c>
    </row>
    <row r="8" spans="1:6" ht="12.75">
      <c r="A8" s="11" t="s">
        <v>18</v>
      </c>
      <c r="B8" s="12">
        <v>5950</v>
      </c>
      <c r="C8" s="13">
        <v>0</v>
      </c>
      <c r="D8" s="12">
        <v>4754</v>
      </c>
      <c r="E8" s="13">
        <v>0</v>
      </c>
      <c r="F8" s="40">
        <f>B8-D8</f>
        <v>1196</v>
      </c>
    </row>
    <row r="9" spans="1:6" ht="12.75">
      <c r="A9" s="11" t="s">
        <v>19</v>
      </c>
      <c r="B9" s="12">
        <v>10968</v>
      </c>
      <c r="C9" s="13">
        <v>0</v>
      </c>
      <c r="D9" s="12">
        <v>9455</v>
      </c>
      <c r="E9" s="13">
        <v>0</v>
      </c>
      <c r="F9" s="40">
        <f aca="true" t="shared" si="0" ref="F9:F27">B9-D9</f>
        <v>1513</v>
      </c>
    </row>
    <row r="10" spans="1:6" ht="12.75">
      <c r="A10" s="11" t="s">
        <v>16</v>
      </c>
      <c r="B10" s="12">
        <v>0</v>
      </c>
      <c r="C10" s="13">
        <v>0</v>
      </c>
      <c r="D10" s="12">
        <v>0</v>
      </c>
      <c r="E10" s="13">
        <v>0</v>
      </c>
      <c r="F10" s="40">
        <f t="shared" si="0"/>
        <v>0</v>
      </c>
    </row>
    <row r="11" spans="1:6" ht="12.75">
      <c r="A11" s="11" t="s">
        <v>20</v>
      </c>
      <c r="B11" s="12">
        <v>5135</v>
      </c>
      <c r="C11" s="13">
        <v>0</v>
      </c>
      <c r="D11" s="12">
        <v>4785</v>
      </c>
      <c r="E11" s="13">
        <v>0</v>
      </c>
      <c r="F11" s="40">
        <f t="shared" si="0"/>
        <v>350</v>
      </c>
    </row>
    <row r="12" spans="1:6" ht="12.75">
      <c r="A12" s="11" t="s">
        <v>21</v>
      </c>
      <c r="B12" s="12">
        <v>100</v>
      </c>
      <c r="C12" s="13">
        <v>0</v>
      </c>
      <c r="D12" s="12">
        <v>100</v>
      </c>
      <c r="E12" s="13">
        <v>0</v>
      </c>
      <c r="F12" s="40">
        <f t="shared" si="0"/>
        <v>0</v>
      </c>
    </row>
    <row r="13" spans="1:6" ht="12.75">
      <c r="A13" s="11" t="s">
        <v>22</v>
      </c>
      <c r="B13" s="12">
        <f>2047+902</f>
        <v>2949</v>
      </c>
      <c r="C13" s="13">
        <v>0</v>
      </c>
      <c r="D13" s="12">
        <v>2708</v>
      </c>
      <c r="E13" s="13">
        <v>0</v>
      </c>
      <c r="F13" s="40">
        <f t="shared" si="0"/>
        <v>241</v>
      </c>
    </row>
    <row r="14" spans="1:6" ht="12.75">
      <c r="A14" s="11" t="s">
        <v>23</v>
      </c>
      <c r="B14" s="12">
        <v>0</v>
      </c>
      <c r="C14" s="13">
        <v>0</v>
      </c>
      <c r="D14" s="12">
        <v>0</v>
      </c>
      <c r="E14" s="13">
        <v>0</v>
      </c>
      <c r="F14" s="40">
        <f t="shared" si="0"/>
        <v>0</v>
      </c>
    </row>
    <row r="15" spans="1:6" ht="12.75">
      <c r="A15" s="11" t="s">
        <v>6</v>
      </c>
      <c r="B15" s="12">
        <v>813</v>
      </c>
      <c r="C15" s="13">
        <v>0</v>
      </c>
      <c r="D15" s="12">
        <v>713</v>
      </c>
      <c r="E15" s="13">
        <v>0</v>
      </c>
      <c r="F15" s="40">
        <f t="shared" si="0"/>
        <v>100</v>
      </c>
    </row>
    <row r="16" spans="1:6" ht="12.75">
      <c r="A16" s="11" t="s">
        <v>7</v>
      </c>
      <c r="B16" s="12">
        <v>0</v>
      </c>
      <c r="C16" s="13">
        <v>0</v>
      </c>
      <c r="D16" s="12">
        <v>0</v>
      </c>
      <c r="E16" s="13">
        <v>0</v>
      </c>
      <c r="F16" s="40">
        <f t="shared" si="0"/>
        <v>0</v>
      </c>
    </row>
    <row r="17" spans="1:6" ht="12.75">
      <c r="A17" s="11" t="s">
        <v>8</v>
      </c>
      <c r="B17" s="12">
        <v>0</v>
      </c>
      <c r="C17" s="13">
        <v>0</v>
      </c>
      <c r="D17" s="12">
        <v>0</v>
      </c>
      <c r="E17" s="13">
        <v>0</v>
      </c>
      <c r="F17" s="40">
        <f t="shared" si="0"/>
        <v>0</v>
      </c>
    </row>
    <row r="18" spans="1:6" ht="12.75">
      <c r="A18" s="11" t="s">
        <v>25</v>
      </c>
      <c r="B18" s="12">
        <v>0</v>
      </c>
      <c r="C18" s="13">
        <v>0</v>
      </c>
      <c r="D18" s="12">
        <v>0</v>
      </c>
      <c r="E18" s="13">
        <v>0</v>
      </c>
      <c r="F18" s="40">
        <f t="shared" si="0"/>
        <v>0</v>
      </c>
    </row>
    <row r="19" spans="1:6" ht="12.75">
      <c r="A19" s="11" t="s">
        <v>17</v>
      </c>
      <c r="B19" s="14">
        <v>6512</v>
      </c>
      <c r="C19" s="13">
        <v>0</v>
      </c>
      <c r="D19" s="14">
        <v>5888</v>
      </c>
      <c r="E19" s="13">
        <v>0</v>
      </c>
      <c r="F19" s="40">
        <f t="shared" si="0"/>
        <v>624</v>
      </c>
    </row>
    <row r="20" spans="1:6" ht="12.75">
      <c r="A20" s="11" t="s">
        <v>15</v>
      </c>
      <c r="B20" s="12">
        <v>75</v>
      </c>
      <c r="C20" s="13">
        <v>0</v>
      </c>
      <c r="D20" s="12">
        <v>18</v>
      </c>
      <c r="E20" s="13">
        <v>0</v>
      </c>
      <c r="F20" s="40">
        <f t="shared" si="0"/>
        <v>57</v>
      </c>
    </row>
    <row r="21" spans="1:6" ht="12.75">
      <c r="A21" s="11" t="s">
        <v>27</v>
      </c>
      <c r="B21" s="12">
        <v>0</v>
      </c>
      <c r="C21" s="13">
        <v>0</v>
      </c>
      <c r="D21" s="12">
        <v>0</v>
      </c>
      <c r="E21" s="13">
        <v>0</v>
      </c>
      <c r="F21" s="40">
        <f t="shared" si="0"/>
        <v>0</v>
      </c>
    </row>
    <row r="22" spans="1:6" ht="12.75">
      <c r="A22" s="11" t="s">
        <v>9</v>
      </c>
      <c r="B22" s="12">
        <v>397</v>
      </c>
      <c r="C22" s="13">
        <v>0</v>
      </c>
      <c r="D22" s="12">
        <v>216</v>
      </c>
      <c r="E22" s="13">
        <v>0</v>
      </c>
      <c r="F22" s="40">
        <f t="shared" si="0"/>
        <v>181</v>
      </c>
    </row>
    <row r="23" spans="1:6" ht="12.75">
      <c r="A23" s="11" t="s">
        <v>10</v>
      </c>
      <c r="B23" s="12">
        <v>1083</v>
      </c>
      <c r="C23" s="13">
        <v>0</v>
      </c>
      <c r="D23" s="12">
        <v>1508</v>
      </c>
      <c r="E23" s="13">
        <v>0</v>
      </c>
      <c r="F23" s="40">
        <f t="shared" si="0"/>
        <v>-425</v>
      </c>
    </row>
    <row r="24" spans="1:6" ht="12.75">
      <c r="A24" s="11" t="s">
        <v>11</v>
      </c>
      <c r="B24" s="12">
        <v>2156</v>
      </c>
      <c r="C24" s="13">
        <v>0</v>
      </c>
      <c r="D24" s="12">
        <v>12323</v>
      </c>
      <c r="E24" s="13">
        <v>0</v>
      </c>
      <c r="F24" s="40">
        <f t="shared" si="0"/>
        <v>-10167</v>
      </c>
    </row>
    <row r="25" spans="1:6" ht="14.25">
      <c r="A25" s="19" t="s">
        <v>12</v>
      </c>
      <c r="B25" s="20">
        <f>B26+B27</f>
        <v>75564</v>
      </c>
      <c r="C25" s="20">
        <f>SUM(C26:C27)</f>
        <v>0</v>
      </c>
      <c r="D25" s="20">
        <f>D26+D27</f>
        <v>79064</v>
      </c>
      <c r="E25" s="21"/>
      <c r="F25" s="22">
        <f t="shared" si="0"/>
        <v>-3500</v>
      </c>
    </row>
    <row r="26" spans="1:6" ht="12.75">
      <c r="A26" s="27" t="s">
        <v>24</v>
      </c>
      <c r="B26" s="28">
        <v>46750</v>
      </c>
      <c r="C26" s="29">
        <v>0</v>
      </c>
      <c r="D26" s="28">
        <v>49500</v>
      </c>
      <c r="E26" s="29">
        <v>0</v>
      </c>
      <c r="F26" s="30">
        <f t="shared" si="0"/>
        <v>-2750</v>
      </c>
    </row>
    <row r="27" spans="1:6" ht="13.5" thickBot="1">
      <c r="A27" s="41" t="s">
        <v>13</v>
      </c>
      <c r="B27" s="42">
        <v>28814</v>
      </c>
      <c r="C27" s="43">
        <v>0</v>
      </c>
      <c r="D27" s="42">
        <v>29564</v>
      </c>
      <c r="E27" s="43">
        <v>0</v>
      </c>
      <c r="F27" s="44">
        <f t="shared" si="0"/>
        <v>-750</v>
      </c>
    </row>
    <row r="28" spans="1:6" ht="16.5" thickBot="1">
      <c r="A28" s="15" t="s">
        <v>14</v>
      </c>
      <c r="B28" s="16">
        <f>B7+B25</f>
        <v>111702</v>
      </c>
      <c r="C28" s="16">
        <f>C7+C25</f>
        <v>0</v>
      </c>
      <c r="D28" s="16">
        <f>SUM(D7+D25)</f>
        <v>121532</v>
      </c>
      <c r="E28" s="16">
        <f>E7+E25</f>
        <v>0</v>
      </c>
      <c r="F28" s="17">
        <f>F7+F25</f>
        <v>-9830</v>
      </c>
    </row>
    <row r="29" spans="1:6" ht="15.75">
      <c r="A29" s="32"/>
      <c r="B29" s="33"/>
      <c r="C29" s="33"/>
      <c r="D29" s="33"/>
      <c r="E29" s="33"/>
      <c r="F29" s="34"/>
    </row>
    <row r="30" spans="1:6" ht="15.75">
      <c r="A30" s="32"/>
      <c r="B30" s="33"/>
      <c r="C30" s="33"/>
      <c r="D30" s="33"/>
      <c r="E30" s="33"/>
      <c r="F30" s="34"/>
    </row>
    <row r="31" spans="1:6" ht="15.75">
      <c r="A31" s="32"/>
      <c r="B31" s="33"/>
      <c r="C31" s="33"/>
      <c r="D31" s="33"/>
      <c r="E31" s="33"/>
      <c r="F31" s="34"/>
    </row>
    <row r="32" spans="1:7" ht="12.75">
      <c r="A32" s="3"/>
      <c r="B32" s="3"/>
      <c r="C32" s="3"/>
      <c r="D32" s="3"/>
      <c r="E32" s="3"/>
      <c r="F32" s="3"/>
      <c r="G32" s="3"/>
    </row>
    <row r="33" spans="1:3" ht="12.75">
      <c r="A33" s="31"/>
      <c r="C33" s="18"/>
    </row>
    <row r="34" spans="1:3" ht="12.75">
      <c r="A34" s="31"/>
      <c r="C34" s="18"/>
    </row>
    <row r="35" spans="1:2" ht="12.75">
      <c r="A35" s="35"/>
      <c r="B35" s="36"/>
    </row>
    <row r="36" spans="1:2" ht="12.75">
      <c r="A36" s="35"/>
      <c r="B36" s="36"/>
    </row>
    <row r="37" spans="1:2" ht="12.75">
      <c r="A37" s="35"/>
      <c r="B37" s="36"/>
    </row>
    <row r="38" spans="1:2" ht="12.75">
      <c r="A38" s="35"/>
      <c r="B38" s="36"/>
    </row>
    <row r="39" spans="1:2" ht="12.75">
      <c r="A39" s="35"/>
      <c r="B39" s="36"/>
    </row>
    <row r="40" spans="1:2" ht="12.75">
      <c r="A40" s="35"/>
      <c r="B40" s="36"/>
    </row>
    <row r="41" spans="1:5" ht="12.75">
      <c r="A41" s="35"/>
      <c r="B41" s="36"/>
      <c r="E41" s="31"/>
    </row>
    <row r="42" spans="1:2" ht="12.75">
      <c r="A42" s="36"/>
      <c r="B42" s="35"/>
    </row>
    <row r="43" spans="1:6" ht="12.75">
      <c r="A43" s="37"/>
      <c r="B43" s="37"/>
      <c r="C43" s="18"/>
      <c r="D43" s="18"/>
      <c r="E43" s="18"/>
      <c r="F43" s="18"/>
    </row>
    <row r="44" spans="1:2" ht="12.75">
      <c r="A44" s="36"/>
      <c r="B44" s="36"/>
    </row>
    <row r="45" spans="1:2" ht="12.75">
      <c r="A45" s="36"/>
      <c r="B45" s="35"/>
    </row>
    <row r="46" spans="1:2" ht="12.75">
      <c r="A46" s="36"/>
      <c r="B46" s="36"/>
    </row>
    <row r="47" spans="1:3" ht="12.75">
      <c r="A47" s="37"/>
      <c r="B47" s="37"/>
      <c r="C47" s="18"/>
    </row>
    <row r="48" spans="1:2" ht="12.75">
      <c r="A48" s="36"/>
      <c r="B48" s="36"/>
    </row>
    <row r="49" spans="1:2" ht="12.75">
      <c r="A49" s="36"/>
      <c r="B49" s="36"/>
    </row>
    <row r="50" spans="1:2" ht="12.75">
      <c r="A50" s="36"/>
      <c r="B50" s="35"/>
    </row>
    <row r="51" spans="1:2" ht="12.75">
      <c r="A51" s="38"/>
      <c r="B51" s="39"/>
    </row>
  </sheetData>
  <sheetProtection/>
  <mergeCells count="2">
    <mergeCell ref="A3:F3"/>
    <mergeCell ref="D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PC2009</dc:creator>
  <cp:keywords/>
  <dc:description/>
  <cp:lastModifiedBy>Palarčíková Věra</cp:lastModifiedBy>
  <cp:lastPrinted>2019-01-31T11:38:39Z</cp:lastPrinted>
  <dcterms:created xsi:type="dcterms:W3CDTF">2013-02-20T15:53:09Z</dcterms:created>
  <dcterms:modified xsi:type="dcterms:W3CDTF">2019-02-21T11:51:11Z</dcterms:modified>
  <cp:category/>
  <cp:version/>
  <cp:contentType/>
  <cp:contentStatus/>
</cp:coreProperties>
</file>