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15" windowWidth="9420" windowHeight="3120" tabRatio="945" activeTab="0"/>
  </bookViews>
  <sheets>
    <sheet name="Pohledávky 2016-závěrečný úč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<sst xmlns="http://schemas.openxmlformats.org/spreadsheetml/2006/main" count="108" uniqueCount="92">
  <si>
    <t>Druh pohledávky</t>
  </si>
  <si>
    <t>Prodej majetku obce</t>
  </si>
  <si>
    <t>Úkony pečovatelské služby</t>
  </si>
  <si>
    <t>POHLEDÁVKY CELKEM</t>
  </si>
  <si>
    <t>z toho</t>
  </si>
  <si>
    <t xml:space="preserve"> - hlavní činnost</t>
  </si>
  <si>
    <t>Samostatná působnost</t>
  </si>
  <si>
    <t>A.</t>
  </si>
  <si>
    <t>1.</t>
  </si>
  <si>
    <t>2.</t>
  </si>
  <si>
    <t>3.</t>
  </si>
  <si>
    <t>4.</t>
  </si>
  <si>
    <t>5.</t>
  </si>
  <si>
    <t>6.</t>
  </si>
  <si>
    <t>7.</t>
  </si>
  <si>
    <t>B.</t>
  </si>
  <si>
    <t xml:space="preserve">Přenesená působnost </t>
  </si>
  <si>
    <t>8.</t>
  </si>
  <si>
    <t>9.</t>
  </si>
  <si>
    <t>10.</t>
  </si>
  <si>
    <t>11.</t>
  </si>
  <si>
    <t>12.</t>
  </si>
  <si>
    <t>13.</t>
  </si>
  <si>
    <t>14.</t>
  </si>
  <si>
    <t>Samostatná působnost celkem</t>
  </si>
  <si>
    <t>Přenesená působnost celkem</t>
  </si>
  <si>
    <t>Z toho po lhůtě splatnosti</t>
  </si>
  <si>
    <t>Místní poplatek ze psů</t>
  </si>
  <si>
    <t xml:space="preserve">Místní poplatek za užívání veřejného prostranství </t>
  </si>
  <si>
    <t>Odvod části výtěžku z provozovaných VHP</t>
  </si>
  <si>
    <t xml:space="preserve">Náklady příštích období  </t>
  </si>
  <si>
    <t xml:space="preserve">Příjmy příštích období    </t>
  </si>
  <si>
    <t xml:space="preserve"> - hlavní činnost </t>
  </si>
  <si>
    <t xml:space="preserve">Manka a škody </t>
  </si>
  <si>
    <t>SVJ</t>
  </si>
  <si>
    <t>Zrušené místní poplatky  (MP z VHP, MP z alkohol. a tabák.výrobky, MP ze vstupného)</t>
  </si>
  <si>
    <t xml:space="preserve"> - domovní a bytový fond  (DBF)</t>
  </si>
  <si>
    <t xml:space="preserve"> - domovní a bytový fond </t>
  </si>
  <si>
    <t xml:space="preserve"> - domovní a bytový fond</t>
  </si>
  <si>
    <t xml:space="preserve"> -  domovní a bytový fond (škody, SVJ, FO, ostatní)</t>
  </si>
  <si>
    <t>Nájemné z pozemků vč. úroků z prodlení a smluvních pokut celkem</t>
  </si>
  <si>
    <t>Pokuty (OSŘP, OFR vč. NŘ a EXNŘ))</t>
  </si>
  <si>
    <t>Poplatky z prodlení, úroky z prodlení, smluvní pokuty z DBF celkem</t>
  </si>
  <si>
    <t>v tis. Kč</t>
  </si>
  <si>
    <t>Zkratky</t>
  </si>
  <si>
    <t>DBF</t>
  </si>
  <si>
    <t>MŠ</t>
  </si>
  <si>
    <t>ZŠ</t>
  </si>
  <si>
    <t>ŠD</t>
  </si>
  <si>
    <t>FO</t>
  </si>
  <si>
    <t>MP</t>
  </si>
  <si>
    <t>VHP</t>
  </si>
  <si>
    <t>OSŘP</t>
  </si>
  <si>
    <t>OFR</t>
  </si>
  <si>
    <t xml:space="preserve"> - dlužné nájemné z pronájmu bytů</t>
  </si>
  <si>
    <t xml:space="preserve"> - dlužné nájemné z pronájmu pozemků</t>
  </si>
  <si>
    <t>- hlavní činnost</t>
  </si>
  <si>
    <t>- domovní a bytový fond</t>
  </si>
  <si>
    <t>Stav k                                            31.12. 2015</t>
  </si>
  <si>
    <t xml:space="preserve"> - hlavní činnost  (OZV-MŠ,ZŠ, ŠD, úhrady v 01/2013, věcná břemena, pohřebné, ostatní)</t>
  </si>
  <si>
    <t>Nájemné z DBF vč. služeb (bez sankcí) celkem</t>
  </si>
  <si>
    <t>Nezaplacené faktury odběratelů celkem</t>
  </si>
  <si>
    <t>Poskytnuté zálohy dodavatelům celkem</t>
  </si>
  <si>
    <t xml:space="preserve"> - dlužné nájemné z pronájmu nebytových prostor</t>
  </si>
  <si>
    <t xml:space="preserve"> - úroky z prodlení - nebytové prostory</t>
  </si>
  <si>
    <t xml:space="preserve"> - poplatky z prodlení  - byty</t>
  </si>
  <si>
    <t xml:space="preserve"> - úroky z prodlení, smluvní pokuty </t>
  </si>
  <si>
    <t>Ostatní smluvní pokuty celkem</t>
  </si>
  <si>
    <t>Náklady nalézacího a exekučního řízení celkem</t>
  </si>
  <si>
    <t xml:space="preserve">         - domovní a bytový fond</t>
  </si>
  <si>
    <t xml:space="preserve">Dohadné účty aktivní    </t>
  </si>
  <si>
    <t>Jiné pohledávky (OZV-MŠ,ZŠ,ŠD, pohřebné, škody, SVJ, FO, ostatní) celkem</t>
  </si>
  <si>
    <t xml:space="preserve">OZV </t>
  </si>
  <si>
    <t xml:space="preserve">         - mateřská škola</t>
  </si>
  <si>
    <t xml:space="preserve">         - školní družina</t>
  </si>
  <si>
    <t xml:space="preserve">         - základní škola</t>
  </si>
  <si>
    <t xml:space="preserve">   </t>
  </si>
  <si>
    <t>NŘ</t>
  </si>
  <si>
    <t>EXNŘ</t>
  </si>
  <si>
    <t xml:space="preserve">         - společenství vlastníků jednotek</t>
  </si>
  <si>
    <t xml:space="preserve">         - fond oprav</t>
  </si>
  <si>
    <t xml:space="preserve">         - místní poplatek</t>
  </si>
  <si>
    <t xml:space="preserve">         - výherní hrací přístroj</t>
  </si>
  <si>
    <t xml:space="preserve">         - odbor stavebního řádu a přestupků</t>
  </si>
  <si>
    <t xml:space="preserve">         - odbor financí a rozpočtu</t>
  </si>
  <si>
    <t xml:space="preserve">         - náklady řízení</t>
  </si>
  <si>
    <t xml:space="preserve">         - exekuční náklady řízení</t>
  </si>
  <si>
    <t xml:space="preserve">        -  obecně závazná vyhláška</t>
  </si>
  <si>
    <t>Stav k                                            31.12. 2016</t>
  </si>
  <si>
    <t>Pohledávky ke dni 31. 12. 2016</t>
  </si>
  <si>
    <t>Rozdíl 2016/2015</t>
  </si>
  <si>
    <t>tabulka č. 14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</si>
</sst>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#"/>
    <numFmt numFmtId="182" formatCode="#,###,"/>
    <numFmt numFmtId="183" formatCode="000\ 00"/>
  </numFmts>
  <fonts count="49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3" borderId="12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1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wrapText="1"/>
    </xf>
    <xf numFmtId="3" fontId="0" fillId="34" borderId="13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5" borderId="14" xfId="0" applyNumberFormat="1" applyFont="1" applyFill="1" applyBorder="1" applyAlignment="1">
      <alignment horizontal="right"/>
    </xf>
    <xf numFmtId="0" fontId="6" fillId="16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6" fillId="16" borderId="10" xfId="0" applyFont="1" applyFill="1" applyBorder="1" applyAlignment="1">
      <alignment/>
    </xf>
    <xf numFmtId="0" fontId="0" fillId="16" borderId="1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6" fillId="16" borderId="10" xfId="0" applyNumberFormat="1" applyFont="1" applyFill="1" applyBorder="1" applyAlignment="1">
      <alignment/>
    </xf>
    <xf numFmtId="3" fontId="6" fillId="16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6" fillId="1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center" wrapText="1"/>
    </xf>
    <xf numFmtId="4" fontId="0" fillId="36" borderId="16" xfId="0" applyNumberForma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0" fillId="37" borderId="13" xfId="0" applyNumberFormat="1" applyFont="1" applyFill="1" applyBorder="1" applyAlignment="1">
      <alignment horizontal="right"/>
    </xf>
    <xf numFmtId="3" fontId="6" fillId="38" borderId="17" xfId="0" applyNumberFormat="1" applyFont="1" applyFill="1" applyBorder="1" applyAlignment="1">
      <alignment horizontal="right"/>
    </xf>
    <xf numFmtId="3" fontId="6" fillId="38" borderId="18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/>
    </xf>
    <xf numFmtId="3" fontId="6" fillId="38" borderId="14" xfId="0" applyNumberFormat="1" applyFont="1" applyFill="1" applyBorder="1" applyAlignment="1">
      <alignment horizontal="right"/>
    </xf>
    <xf numFmtId="3" fontId="6" fillId="36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37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0" fillId="0" borderId="0" xfId="0" applyNumberFormat="1" applyFont="1" applyAlignment="1">
      <alignment horizontal="right"/>
    </xf>
    <xf numFmtId="4" fontId="0" fillId="0" borderId="19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4"/>
  <sheetViews>
    <sheetView showGridLines="0" tabSelected="1" zoomScale="110" zoomScaleNormal="110" zoomScalePageLayoutView="0" workbookViewId="0" topLeftCell="A1">
      <selection activeCell="N18" sqref="N18"/>
    </sheetView>
  </sheetViews>
  <sheetFormatPr defaultColWidth="9.140625" defaultRowHeight="12.75"/>
  <cols>
    <col min="1" max="1" width="5.7109375" style="4" customWidth="1"/>
    <col min="2" max="2" width="43.140625" style="0" customWidth="1"/>
    <col min="3" max="3" width="13.57421875" style="3" customWidth="1"/>
    <col min="4" max="4" width="14.00390625" style="3" customWidth="1"/>
    <col min="5" max="5" width="13.00390625" style="3" customWidth="1"/>
    <col min="6" max="6" width="14.00390625" style="3" customWidth="1"/>
    <col min="7" max="7" width="13.00390625" style="3" customWidth="1"/>
    <col min="8" max="8" width="13.7109375" style="3" customWidth="1"/>
    <col min="9" max="9" width="22.421875" style="3" customWidth="1"/>
  </cols>
  <sheetData>
    <row r="1" spans="1:7" ht="15.75">
      <c r="A1" s="12" t="s">
        <v>89</v>
      </c>
      <c r="B1" s="51"/>
      <c r="C1" s="17"/>
      <c r="E1" s="17"/>
      <c r="F1" s="88" t="s">
        <v>91</v>
      </c>
      <c r="G1" s="88"/>
    </row>
    <row r="2" spans="2:7" ht="13.5" thickBot="1">
      <c r="B2" s="1"/>
      <c r="C2" s="2"/>
      <c r="E2" s="2"/>
      <c r="F2" s="2"/>
      <c r="G2" s="30" t="s">
        <v>43</v>
      </c>
    </row>
    <row r="3" spans="1:7" ht="12.75" customHeight="1">
      <c r="A3" s="95"/>
      <c r="B3" s="97" t="s">
        <v>0</v>
      </c>
      <c r="C3" s="91" t="s">
        <v>88</v>
      </c>
      <c r="D3" s="93" t="s">
        <v>26</v>
      </c>
      <c r="E3" s="91" t="s">
        <v>58</v>
      </c>
      <c r="F3" s="91" t="s">
        <v>26</v>
      </c>
      <c r="G3" s="89" t="s">
        <v>90</v>
      </c>
    </row>
    <row r="4" spans="1:7" ht="25.5" customHeight="1">
      <c r="A4" s="96"/>
      <c r="B4" s="98"/>
      <c r="C4" s="92"/>
      <c r="D4" s="94"/>
      <c r="E4" s="92"/>
      <c r="F4" s="92"/>
      <c r="G4" s="90"/>
    </row>
    <row r="5" spans="1:7" ht="21" customHeight="1">
      <c r="A5" s="13" t="s">
        <v>7</v>
      </c>
      <c r="B5" s="44" t="s">
        <v>6</v>
      </c>
      <c r="C5" s="9"/>
      <c r="D5" s="62"/>
      <c r="E5" s="9"/>
      <c r="F5" s="9"/>
      <c r="G5" s="63"/>
    </row>
    <row r="6" spans="1:7" ht="21" customHeight="1">
      <c r="A6" s="24" t="s">
        <v>8</v>
      </c>
      <c r="B6" s="7" t="s">
        <v>61</v>
      </c>
      <c r="C6" s="29">
        <v>1815</v>
      </c>
      <c r="D6" s="59">
        <v>1472</v>
      </c>
      <c r="E6" s="29">
        <f>SUM(E8:E9)</f>
        <v>1548</v>
      </c>
      <c r="F6" s="29">
        <f>SUM(F8:F9)</f>
        <v>1328</v>
      </c>
      <c r="G6" s="72">
        <f>C6-E6</f>
        <v>267</v>
      </c>
    </row>
    <row r="7" spans="1:7" ht="21" customHeight="1" hidden="1">
      <c r="A7" s="24"/>
      <c r="B7" s="7" t="s">
        <v>4</v>
      </c>
      <c r="C7" s="29"/>
      <c r="D7" s="32"/>
      <c r="E7" s="29"/>
      <c r="F7" s="29"/>
      <c r="G7" s="72">
        <f aca="true" t="shared" si="0" ref="G7:G54">C7-E7</f>
        <v>0</v>
      </c>
    </row>
    <row r="8" spans="1:7" ht="21" customHeight="1" hidden="1">
      <c r="A8" s="24"/>
      <c r="B8" s="7" t="s">
        <v>32</v>
      </c>
      <c r="C8" s="29">
        <v>603</v>
      </c>
      <c r="D8" s="32">
        <v>370</v>
      </c>
      <c r="E8" s="29">
        <v>599</v>
      </c>
      <c r="F8" s="29">
        <v>389</v>
      </c>
      <c r="G8" s="72">
        <f t="shared" si="0"/>
        <v>4</v>
      </c>
    </row>
    <row r="9" spans="1:7" ht="21" customHeight="1" hidden="1">
      <c r="A9" s="24"/>
      <c r="B9" s="7" t="s">
        <v>36</v>
      </c>
      <c r="C9" s="29">
        <v>1902</v>
      </c>
      <c r="D9" s="32">
        <v>1898</v>
      </c>
      <c r="E9" s="29">
        <v>949</v>
      </c>
      <c r="F9" s="29">
        <v>939</v>
      </c>
      <c r="G9" s="72">
        <f t="shared" si="0"/>
        <v>953</v>
      </c>
    </row>
    <row r="10" spans="1:7" ht="21" customHeight="1">
      <c r="A10" s="24" t="s">
        <v>9</v>
      </c>
      <c r="B10" s="7" t="s">
        <v>62</v>
      </c>
      <c r="C10" s="29">
        <v>43240</v>
      </c>
      <c r="D10" s="59">
        <v>0</v>
      </c>
      <c r="E10" s="29">
        <f>SUM(E12:E13)</f>
        <v>42524</v>
      </c>
      <c r="F10" s="29">
        <f>SUM(F12:F13)</f>
        <v>0</v>
      </c>
      <c r="G10" s="72">
        <f t="shared" si="0"/>
        <v>716</v>
      </c>
    </row>
    <row r="11" spans="1:7" ht="21" customHeight="1" hidden="1">
      <c r="A11" s="24"/>
      <c r="B11" s="7" t="s">
        <v>4</v>
      </c>
      <c r="C11" s="29"/>
      <c r="D11" s="32"/>
      <c r="E11" s="29"/>
      <c r="F11" s="29"/>
      <c r="G11" s="72">
        <f t="shared" si="0"/>
        <v>0</v>
      </c>
    </row>
    <row r="12" spans="1:7" ht="21" customHeight="1" hidden="1">
      <c r="A12" s="24"/>
      <c r="B12" s="7" t="s">
        <v>32</v>
      </c>
      <c r="C12" s="29">
        <v>483</v>
      </c>
      <c r="D12" s="32">
        <v>0</v>
      </c>
      <c r="E12" s="29">
        <v>562</v>
      </c>
      <c r="F12" s="29">
        <v>0</v>
      </c>
      <c r="G12" s="72">
        <f t="shared" si="0"/>
        <v>-79</v>
      </c>
    </row>
    <row r="13" spans="1:7" ht="21" customHeight="1" hidden="1">
      <c r="A13" s="24"/>
      <c r="B13" s="7" t="s">
        <v>37</v>
      </c>
      <c r="C13" s="29">
        <v>38471</v>
      </c>
      <c r="D13" s="32">
        <v>0</v>
      </c>
      <c r="E13" s="29">
        <v>41962</v>
      </c>
      <c r="F13" s="29">
        <v>0</v>
      </c>
      <c r="G13" s="72">
        <f t="shared" si="0"/>
        <v>-3491</v>
      </c>
    </row>
    <row r="14" spans="1:7" ht="21" customHeight="1">
      <c r="A14" s="24" t="s">
        <v>10</v>
      </c>
      <c r="B14" s="7" t="s">
        <v>1</v>
      </c>
      <c r="C14" s="29">
        <v>1940</v>
      </c>
      <c r="D14" s="32">
        <v>82</v>
      </c>
      <c r="E14" s="29">
        <v>262</v>
      </c>
      <c r="F14" s="29">
        <v>55</v>
      </c>
      <c r="G14" s="72">
        <f t="shared" si="0"/>
        <v>1678</v>
      </c>
    </row>
    <row r="15" spans="1:7" ht="21" customHeight="1">
      <c r="A15" s="24" t="s">
        <v>11</v>
      </c>
      <c r="B15" s="7" t="s">
        <v>60</v>
      </c>
      <c r="C15" s="29">
        <f>SUM(C17:C18)</f>
        <v>39866</v>
      </c>
      <c r="D15" s="32">
        <f>SUM(D17:D18)</f>
        <v>38631</v>
      </c>
      <c r="E15" s="29">
        <f>SUM(E17:E18)</f>
        <v>43950</v>
      </c>
      <c r="F15" s="29">
        <f>SUM(F17:F18)</f>
        <v>42589</v>
      </c>
      <c r="G15" s="72">
        <f t="shared" si="0"/>
        <v>-4084</v>
      </c>
    </row>
    <row r="16" spans="1:7" s="3" customFormat="1" ht="21" customHeight="1" hidden="1">
      <c r="A16" s="24"/>
      <c r="B16" s="7" t="s">
        <v>4</v>
      </c>
      <c r="C16" s="29"/>
      <c r="D16" s="59"/>
      <c r="E16" s="29"/>
      <c r="F16" s="29"/>
      <c r="G16" s="72">
        <f t="shared" si="0"/>
        <v>0</v>
      </c>
    </row>
    <row r="17" spans="1:7" s="3" customFormat="1" ht="21" customHeight="1">
      <c r="A17" s="24"/>
      <c r="B17" s="7" t="s">
        <v>54</v>
      </c>
      <c r="C17" s="29">
        <v>34825</v>
      </c>
      <c r="D17" s="59">
        <v>33592</v>
      </c>
      <c r="E17" s="29">
        <v>37904</v>
      </c>
      <c r="F17" s="29">
        <v>36545</v>
      </c>
      <c r="G17" s="72">
        <f t="shared" si="0"/>
        <v>-3079</v>
      </c>
    </row>
    <row r="18" spans="1:7" s="3" customFormat="1" ht="21" customHeight="1">
      <c r="A18" s="24"/>
      <c r="B18" s="7" t="s">
        <v>63</v>
      </c>
      <c r="C18" s="29">
        <v>5041</v>
      </c>
      <c r="D18" s="59">
        <v>5039</v>
      </c>
      <c r="E18" s="29">
        <v>6046</v>
      </c>
      <c r="F18" s="29">
        <v>6044</v>
      </c>
      <c r="G18" s="72">
        <f t="shared" si="0"/>
        <v>-1005</v>
      </c>
    </row>
    <row r="19" spans="1:7" ht="25.5">
      <c r="A19" s="24" t="s">
        <v>12</v>
      </c>
      <c r="B19" s="31" t="s">
        <v>42</v>
      </c>
      <c r="C19" s="33">
        <f>SUM(C21:C22)</f>
        <v>58828</v>
      </c>
      <c r="D19" s="59">
        <f>SUM(D21:D22)</f>
        <v>58828</v>
      </c>
      <c r="E19" s="33">
        <f>SUM(E21:E22)</f>
        <v>61833</v>
      </c>
      <c r="F19" s="33">
        <f>SUM(F21:F22)</f>
        <v>61833</v>
      </c>
      <c r="G19" s="72">
        <f t="shared" si="0"/>
        <v>-3005</v>
      </c>
    </row>
    <row r="20" spans="1:7" ht="21" customHeight="1" hidden="1">
      <c r="A20" s="24"/>
      <c r="B20" s="7" t="s">
        <v>4</v>
      </c>
      <c r="C20" s="29"/>
      <c r="D20" s="32"/>
      <c r="E20" s="29"/>
      <c r="F20" s="29"/>
      <c r="G20" s="72">
        <f t="shared" si="0"/>
        <v>0</v>
      </c>
    </row>
    <row r="21" spans="1:7" ht="21" customHeight="1">
      <c r="A21" s="24"/>
      <c r="B21" s="7" t="s">
        <v>65</v>
      </c>
      <c r="C21" s="29">
        <v>57670</v>
      </c>
      <c r="D21" s="59">
        <v>57670</v>
      </c>
      <c r="E21" s="29">
        <v>60472</v>
      </c>
      <c r="F21" s="29">
        <v>60472</v>
      </c>
      <c r="G21" s="72">
        <f t="shared" si="0"/>
        <v>-2802</v>
      </c>
    </row>
    <row r="22" spans="1:7" ht="21" customHeight="1">
      <c r="A22" s="24"/>
      <c r="B22" s="7" t="s">
        <v>64</v>
      </c>
      <c r="C22" s="29">
        <v>1158</v>
      </c>
      <c r="D22" s="32">
        <v>1158</v>
      </c>
      <c r="E22" s="29">
        <v>1361</v>
      </c>
      <c r="F22" s="29">
        <v>1361</v>
      </c>
      <c r="G22" s="72">
        <f t="shared" si="0"/>
        <v>-203</v>
      </c>
    </row>
    <row r="23" spans="1:7" ht="25.5">
      <c r="A23" s="24" t="s">
        <v>13</v>
      </c>
      <c r="B23" s="31" t="s">
        <v>40</v>
      </c>
      <c r="C23" s="20">
        <f>SUM(C25:C26)</f>
        <v>7074</v>
      </c>
      <c r="D23" s="60">
        <f>SUM(D25:D26)</f>
        <v>6944</v>
      </c>
      <c r="E23" s="20">
        <f>SUM(E25:E26)</f>
        <v>8641</v>
      </c>
      <c r="F23" s="20">
        <f>SUM(F25:F26)</f>
        <v>8511</v>
      </c>
      <c r="G23" s="72">
        <f t="shared" si="0"/>
        <v>-1567</v>
      </c>
    </row>
    <row r="24" spans="1:9" ht="21" customHeight="1" hidden="1">
      <c r="A24" s="24"/>
      <c r="B24" s="7" t="s">
        <v>4</v>
      </c>
      <c r="C24" s="29"/>
      <c r="D24" s="32"/>
      <c r="E24" s="29"/>
      <c r="F24" s="29"/>
      <c r="G24" s="72">
        <f t="shared" si="0"/>
        <v>0</v>
      </c>
      <c r="H24" s="27"/>
      <c r="I24" s="27"/>
    </row>
    <row r="25" spans="1:9" ht="21" customHeight="1">
      <c r="A25" s="24"/>
      <c r="B25" s="7" t="s">
        <v>55</v>
      </c>
      <c r="C25" s="29">
        <v>2586</v>
      </c>
      <c r="D25" s="32">
        <v>2456</v>
      </c>
      <c r="E25" s="29">
        <v>3535</v>
      </c>
      <c r="F25" s="29">
        <v>3405</v>
      </c>
      <c r="G25" s="72">
        <f t="shared" si="0"/>
        <v>-949</v>
      </c>
      <c r="H25" s="27"/>
      <c r="I25" s="27"/>
    </row>
    <row r="26" spans="1:7" ht="21" customHeight="1">
      <c r="A26" s="24"/>
      <c r="B26" s="7" t="s">
        <v>66</v>
      </c>
      <c r="C26" s="29">
        <v>4488</v>
      </c>
      <c r="D26" s="32">
        <v>4488</v>
      </c>
      <c r="E26" s="29">
        <v>5106</v>
      </c>
      <c r="F26" s="29">
        <v>5106</v>
      </c>
      <c r="G26" s="72">
        <f t="shared" si="0"/>
        <v>-618</v>
      </c>
    </row>
    <row r="27" spans="1:15" ht="21" customHeight="1">
      <c r="A27" s="24" t="s">
        <v>14</v>
      </c>
      <c r="B27" s="7" t="s">
        <v>67</v>
      </c>
      <c r="C27" s="29">
        <v>166</v>
      </c>
      <c r="D27" s="59">
        <v>111</v>
      </c>
      <c r="E27" s="29">
        <f>SUM(E29:E30)</f>
        <v>129</v>
      </c>
      <c r="F27" s="29">
        <f>SUM(F29:F30)</f>
        <v>0</v>
      </c>
      <c r="G27" s="72">
        <f t="shared" si="0"/>
        <v>37</v>
      </c>
      <c r="I27" s="12"/>
      <c r="J27" s="51"/>
      <c r="K27" s="17"/>
      <c r="L27" s="3"/>
      <c r="M27" s="17"/>
      <c r="N27" s="17"/>
      <c r="O27" s="3"/>
    </row>
    <row r="28" spans="1:15" ht="21" customHeight="1" hidden="1">
      <c r="A28" s="24"/>
      <c r="B28" s="7" t="s">
        <v>4</v>
      </c>
      <c r="C28" s="29"/>
      <c r="D28" s="32"/>
      <c r="E28" s="29"/>
      <c r="F28" s="29"/>
      <c r="G28" s="72">
        <f t="shared" si="0"/>
        <v>0</v>
      </c>
      <c r="I28" s="4"/>
      <c r="J28" s="1"/>
      <c r="K28" s="2"/>
      <c r="L28" s="3"/>
      <c r="M28" s="2"/>
      <c r="N28" s="2"/>
      <c r="O28" s="30"/>
    </row>
    <row r="29" spans="1:15" s="3" customFormat="1" ht="21" customHeight="1" hidden="1">
      <c r="A29" s="24"/>
      <c r="B29" s="7" t="s">
        <v>5</v>
      </c>
      <c r="C29" s="29">
        <v>1211</v>
      </c>
      <c r="D29" s="32">
        <v>0</v>
      </c>
      <c r="E29" s="29">
        <v>129</v>
      </c>
      <c r="F29" s="29">
        <v>0</v>
      </c>
      <c r="G29" s="72">
        <f t="shared" si="0"/>
        <v>1082</v>
      </c>
      <c r="I29" s="95"/>
      <c r="J29" s="97"/>
      <c r="K29" s="91"/>
      <c r="L29" s="93"/>
      <c r="M29" s="91"/>
      <c r="N29" s="91"/>
      <c r="O29" s="89"/>
    </row>
    <row r="30" spans="1:15" s="3" customFormat="1" ht="21" customHeight="1" hidden="1">
      <c r="A30" s="24"/>
      <c r="B30" s="7" t="s">
        <v>38</v>
      </c>
      <c r="C30" s="29">
        <v>5</v>
      </c>
      <c r="D30" s="32">
        <v>5</v>
      </c>
      <c r="E30" s="29">
        <v>0</v>
      </c>
      <c r="F30" s="29">
        <v>0</v>
      </c>
      <c r="G30" s="72">
        <f t="shared" si="0"/>
        <v>5</v>
      </c>
      <c r="I30" s="101"/>
      <c r="J30" s="102"/>
      <c r="K30" s="103"/>
      <c r="L30" s="104"/>
      <c r="M30" s="103"/>
      <c r="N30" s="103"/>
      <c r="O30" s="108"/>
    </row>
    <row r="31" spans="1:16" s="3" customFormat="1" ht="21" customHeight="1">
      <c r="A31" s="24" t="s">
        <v>17</v>
      </c>
      <c r="B31" s="7" t="s">
        <v>68</v>
      </c>
      <c r="C31" s="29">
        <v>4130</v>
      </c>
      <c r="D31" s="59">
        <v>4130</v>
      </c>
      <c r="E31" s="29">
        <f>SUM(E33:E34)</f>
        <v>4251</v>
      </c>
      <c r="F31" s="29">
        <f>SUM(F33:F34)</f>
        <v>4251</v>
      </c>
      <c r="G31" s="72">
        <f t="shared" si="0"/>
        <v>-121</v>
      </c>
      <c r="I31" s="25"/>
      <c r="J31" s="23"/>
      <c r="K31" s="22"/>
      <c r="L31" s="83"/>
      <c r="M31" s="22"/>
      <c r="N31" s="22"/>
      <c r="O31" s="28"/>
      <c r="P31" s="21"/>
    </row>
    <row r="32" spans="1:15" s="3" customFormat="1" ht="21" customHeight="1" hidden="1">
      <c r="A32" s="24"/>
      <c r="B32" s="7" t="s">
        <v>4</v>
      </c>
      <c r="C32" s="29"/>
      <c r="D32" s="32"/>
      <c r="E32" s="29"/>
      <c r="F32" s="29"/>
      <c r="G32" s="72">
        <f t="shared" si="0"/>
        <v>0</v>
      </c>
      <c r="I32" s="74"/>
      <c r="J32" s="75"/>
      <c r="K32" s="76"/>
      <c r="L32" s="76"/>
      <c r="M32" s="76"/>
      <c r="N32" s="76"/>
      <c r="O32" s="77"/>
    </row>
    <row r="33" spans="1:15" s="3" customFormat="1" ht="21" customHeight="1" hidden="1">
      <c r="A33" s="24"/>
      <c r="B33" s="7" t="s">
        <v>5</v>
      </c>
      <c r="C33" s="29">
        <v>1703</v>
      </c>
      <c r="D33" s="32">
        <v>1703</v>
      </c>
      <c r="E33" s="29">
        <v>965</v>
      </c>
      <c r="F33" s="29">
        <v>965</v>
      </c>
      <c r="G33" s="72">
        <f t="shared" si="0"/>
        <v>738</v>
      </c>
      <c r="I33" s="74"/>
      <c r="J33" s="75"/>
      <c r="K33" s="76"/>
      <c r="L33" s="78"/>
      <c r="M33" s="76"/>
      <c r="N33" s="76"/>
      <c r="O33" s="77"/>
    </row>
    <row r="34" spans="1:15" s="3" customFormat="1" ht="21" customHeight="1" hidden="1">
      <c r="A34" s="24"/>
      <c r="B34" s="7" t="s">
        <v>38</v>
      </c>
      <c r="C34" s="29">
        <v>4121</v>
      </c>
      <c r="D34" s="32">
        <v>4121</v>
      </c>
      <c r="E34" s="29">
        <v>3286</v>
      </c>
      <c r="F34" s="29">
        <v>3286</v>
      </c>
      <c r="G34" s="72">
        <f t="shared" si="0"/>
        <v>835</v>
      </c>
      <c r="I34" s="74"/>
      <c r="J34" s="75"/>
      <c r="K34" s="76"/>
      <c r="L34" s="78"/>
      <c r="M34" s="76"/>
      <c r="N34" s="76"/>
      <c r="O34" s="77"/>
    </row>
    <row r="35" spans="1:15" s="3" customFormat="1" ht="21" customHeight="1">
      <c r="A35" s="24" t="s">
        <v>18</v>
      </c>
      <c r="B35" s="7" t="s">
        <v>33</v>
      </c>
      <c r="C35" s="29">
        <v>46</v>
      </c>
      <c r="D35" s="32">
        <v>46</v>
      </c>
      <c r="E35" s="29">
        <v>39</v>
      </c>
      <c r="F35" s="29">
        <v>39</v>
      </c>
      <c r="G35" s="72">
        <f t="shared" si="0"/>
        <v>7</v>
      </c>
      <c r="I35" s="74"/>
      <c r="J35" s="75"/>
      <c r="K35" s="76"/>
      <c r="L35" s="78"/>
      <c r="M35" s="76"/>
      <c r="N35" s="76"/>
      <c r="O35" s="77"/>
    </row>
    <row r="36" spans="1:15" s="3" customFormat="1" ht="25.5">
      <c r="A36" s="24" t="s">
        <v>19</v>
      </c>
      <c r="B36" s="45" t="s">
        <v>71</v>
      </c>
      <c r="C36" s="29">
        <v>3148</v>
      </c>
      <c r="D36" s="59">
        <v>1311</v>
      </c>
      <c r="E36" s="29">
        <f>SUM(E38:E39)</f>
        <v>1428</v>
      </c>
      <c r="F36" s="29">
        <f>SUM(F38:F39)</f>
        <v>793</v>
      </c>
      <c r="G36" s="72">
        <f t="shared" si="0"/>
        <v>1720</v>
      </c>
      <c r="I36" s="74"/>
      <c r="J36" s="75"/>
      <c r="K36" s="76"/>
      <c r="L36" s="76"/>
      <c r="M36" s="76"/>
      <c r="N36" s="76"/>
      <c r="O36" s="77"/>
    </row>
    <row r="37" spans="1:15" s="3" customFormat="1" ht="21" customHeight="1" hidden="1">
      <c r="A37" s="24"/>
      <c r="B37" s="7" t="s">
        <v>4</v>
      </c>
      <c r="C37" s="29"/>
      <c r="D37" s="32"/>
      <c r="E37" s="29"/>
      <c r="F37" s="29"/>
      <c r="G37" s="72">
        <f t="shared" si="0"/>
        <v>0</v>
      </c>
      <c r="I37" s="74"/>
      <c r="J37" s="75"/>
      <c r="K37" s="76"/>
      <c r="L37" s="78"/>
      <c r="M37" s="76"/>
      <c r="N37" s="76"/>
      <c r="O37" s="77"/>
    </row>
    <row r="38" spans="1:15" s="3" customFormat="1" ht="21" customHeight="1" hidden="1">
      <c r="A38" s="24"/>
      <c r="B38" s="31" t="s">
        <v>59</v>
      </c>
      <c r="C38" s="33">
        <v>2521</v>
      </c>
      <c r="D38" s="32">
        <v>291</v>
      </c>
      <c r="E38" s="33">
        <v>983</v>
      </c>
      <c r="F38" s="33">
        <v>348</v>
      </c>
      <c r="G38" s="72">
        <f t="shared" si="0"/>
        <v>1538</v>
      </c>
      <c r="I38" s="74"/>
      <c r="J38" s="75"/>
      <c r="K38" s="76"/>
      <c r="L38" s="78"/>
      <c r="M38" s="76"/>
      <c r="N38" s="76"/>
      <c r="O38" s="77"/>
    </row>
    <row r="39" spans="1:15" s="3" customFormat="1" ht="21" customHeight="1" hidden="1">
      <c r="A39" s="24"/>
      <c r="B39" s="7" t="s">
        <v>39</v>
      </c>
      <c r="C39" s="29">
        <v>639</v>
      </c>
      <c r="D39" s="32">
        <v>620</v>
      </c>
      <c r="E39" s="29">
        <v>445</v>
      </c>
      <c r="F39" s="29">
        <v>445</v>
      </c>
      <c r="G39" s="72">
        <f t="shared" si="0"/>
        <v>194</v>
      </c>
      <c r="I39" s="74"/>
      <c r="J39" s="75"/>
      <c r="K39" s="76"/>
      <c r="L39" s="78"/>
      <c r="M39" s="76"/>
      <c r="N39" s="76"/>
      <c r="O39" s="77"/>
    </row>
    <row r="40" spans="1:15" s="3" customFormat="1" ht="21" customHeight="1">
      <c r="A40" s="24" t="s">
        <v>20</v>
      </c>
      <c r="B40" s="7" t="s">
        <v>2</v>
      </c>
      <c r="C40" s="29">
        <v>348</v>
      </c>
      <c r="D40" s="32">
        <v>0</v>
      </c>
      <c r="E40" s="29">
        <v>321</v>
      </c>
      <c r="F40" s="29">
        <v>0</v>
      </c>
      <c r="G40" s="72">
        <f t="shared" si="0"/>
        <v>27</v>
      </c>
      <c r="I40" s="74"/>
      <c r="J40" s="75"/>
      <c r="K40" s="76"/>
      <c r="L40" s="78"/>
      <c r="M40" s="76"/>
      <c r="N40" s="76"/>
      <c r="O40" s="77"/>
    </row>
    <row r="41" spans="1:15" s="3" customFormat="1" ht="21" customHeight="1">
      <c r="A41" s="24" t="s">
        <v>21</v>
      </c>
      <c r="B41" s="7" t="s">
        <v>30</v>
      </c>
      <c r="C41" s="29">
        <v>51</v>
      </c>
      <c r="D41" s="32">
        <v>0</v>
      </c>
      <c r="E41" s="29">
        <v>0</v>
      </c>
      <c r="F41" s="29">
        <v>0</v>
      </c>
      <c r="G41" s="72">
        <f t="shared" si="0"/>
        <v>51</v>
      </c>
      <c r="I41" s="74"/>
      <c r="J41" s="75"/>
      <c r="K41" s="76"/>
      <c r="L41" s="78"/>
      <c r="M41" s="76"/>
      <c r="N41" s="76"/>
      <c r="O41" s="77"/>
    </row>
    <row r="42" spans="1:15" s="3" customFormat="1" ht="21" customHeight="1">
      <c r="A42" s="24" t="s">
        <v>22</v>
      </c>
      <c r="B42" s="7" t="s">
        <v>31</v>
      </c>
      <c r="C42" s="29">
        <v>2570</v>
      </c>
      <c r="D42" s="32">
        <v>0</v>
      </c>
      <c r="E42" s="29">
        <v>1935</v>
      </c>
      <c r="F42" s="29">
        <v>0</v>
      </c>
      <c r="G42" s="72">
        <f t="shared" si="0"/>
        <v>635</v>
      </c>
      <c r="I42" s="99"/>
      <c r="J42" s="100"/>
      <c r="K42" s="105"/>
      <c r="L42" s="105"/>
      <c r="M42" s="105"/>
      <c r="N42" s="105"/>
      <c r="O42" s="106"/>
    </row>
    <row r="43" spans="1:15" s="3" customFormat="1" ht="21" customHeight="1">
      <c r="A43" s="24" t="s">
        <v>23</v>
      </c>
      <c r="B43" s="7" t="s">
        <v>70</v>
      </c>
      <c r="C43" s="29">
        <v>103</v>
      </c>
      <c r="D43" s="59">
        <f>SUM(D44:D45)</f>
        <v>0</v>
      </c>
      <c r="E43" s="29">
        <f>SUM(E44:E45)</f>
        <v>138</v>
      </c>
      <c r="F43" s="29">
        <f>SUM(F44:F45)</f>
        <v>0</v>
      </c>
      <c r="G43" s="72">
        <f t="shared" si="0"/>
        <v>-35</v>
      </c>
      <c r="I43" s="99"/>
      <c r="J43" s="100"/>
      <c r="K43" s="105"/>
      <c r="L43" s="105"/>
      <c r="M43" s="105"/>
      <c r="N43" s="105"/>
      <c r="O43" s="107"/>
    </row>
    <row r="44" spans="1:15" ht="12.75" customHeight="1" hidden="1">
      <c r="A44" s="24"/>
      <c r="B44" s="16" t="s">
        <v>56</v>
      </c>
      <c r="C44" s="29">
        <v>161</v>
      </c>
      <c r="D44" s="34">
        <v>0</v>
      </c>
      <c r="E44" s="29">
        <v>0</v>
      </c>
      <c r="F44" s="29">
        <v>0</v>
      </c>
      <c r="G44" s="72">
        <f t="shared" si="0"/>
        <v>161</v>
      </c>
      <c r="I44" s="25"/>
      <c r="J44" s="23"/>
      <c r="K44" s="22"/>
      <c r="L44" s="83"/>
      <c r="M44" s="22"/>
      <c r="N44" s="22"/>
      <c r="O44" s="28"/>
    </row>
    <row r="45" spans="1:15" ht="12.75" customHeight="1" hidden="1">
      <c r="A45" s="24"/>
      <c r="B45" s="16" t="s">
        <v>57</v>
      </c>
      <c r="C45" s="29">
        <v>300</v>
      </c>
      <c r="D45" s="34">
        <v>0</v>
      </c>
      <c r="E45" s="29">
        <v>138</v>
      </c>
      <c r="F45" s="29">
        <v>0</v>
      </c>
      <c r="G45" s="72">
        <f t="shared" si="0"/>
        <v>162</v>
      </c>
      <c r="I45" s="74"/>
      <c r="J45" s="75"/>
      <c r="K45" s="76"/>
      <c r="L45" s="76"/>
      <c r="M45" s="76"/>
      <c r="N45" s="76"/>
      <c r="O45" s="76"/>
    </row>
    <row r="46" spans="1:15" ht="21" customHeight="1">
      <c r="A46" s="46"/>
      <c r="B46" s="44" t="s">
        <v>24</v>
      </c>
      <c r="C46" s="35">
        <f>C6+C10+C14+C15+C19+C23+C27+C31+C35+C36+C40+C41+C42+C43</f>
        <v>163325</v>
      </c>
      <c r="D46" s="36">
        <f>D6+D10+D14+D15+D19+D23+D27+D31+D35+D36+D40+D41+D42+D43</f>
        <v>111555</v>
      </c>
      <c r="E46" s="35">
        <f>E6+E10+E14+E15+E19+E23+E27+E31+E35+E36+E40+E41+E42+E43</f>
        <v>166999</v>
      </c>
      <c r="F46" s="69">
        <f>F6+F10+F14+F15+F19+F23+F27+F31+F35+F36+F40+F41+F42+F43</f>
        <v>119399</v>
      </c>
      <c r="G46" s="71">
        <f t="shared" si="0"/>
        <v>-3674</v>
      </c>
      <c r="I46" s="74"/>
      <c r="J46" s="75"/>
      <c r="K46" s="76"/>
      <c r="L46" s="78"/>
      <c r="M46" s="76"/>
      <c r="N46" s="76"/>
      <c r="O46" s="76"/>
    </row>
    <row r="47" spans="1:15" ht="21" customHeight="1">
      <c r="A47" s="38" t="s">
        <v>15</v>
      </c>
      <c r="B47" s="47" t="s">
        <v>16</v>
      </c>
      <c r="C47" s="64"/>
      <c r="D47" s="65"/>
      <c r="E47" s="52"/>
      <c r="F47" s="64"/>
      <c r="G47" s="73">
        <f t="shared" si="0"/>
        <v>0</v>
      </c>
      <c r="I47" s="74"/>
      <c r="J47" s="75"/>
      <c r="K47" s="76"/>
      <c r="L47" s="78"/>
      <c r="M47" s="76"/>
      <c r="N47" s="76"/>
      <c r="O47" s="76"/>
    </row>
    <row r="48" spans="1:15" ht="21" customHeight="1">
      <c r="A48" s="24" t="s">
        <v>8</v>
      </c>
      <c r="B48" s="7" t="s">
        <v>27</v>
      </c>
      <c r="C48" s="29">
        <v>547</v>
      </c>
      <c r="D48" s="34">
        <v>547</v>
      </c>
      <c r="E48" s="29">
        <v>270</v>
      </c>
      <c r="F48" s="29">
        <v>270</v>
      </c>
      <c r="G48" s="72">
        <f t="shared" si="0"/>
        <v>277</v>
      </c>
      <c r="I48" s="74"/>
      <c r="J48" s="75"/>
      <c r="K48" s="76"/>
      <c r="L48" s="78"/>
      <c r="M48" s="76"/>
      <c r="N48" s="76"/>
      <c r="O48" s="76"/>
    </row>
    <row r="49" spans="1:15" ht="21" customHeight="1">
      <c r="A49" s="24" t="s">
        <v>9</v>
      </c>
      <c r="B49" s="7" t="s">
        <v>28</v>
      </c>
      <c r="C49" s="29">
        <v>562</v>
      </c>
      <c r="D49" s="32">
        <v>338</v>
      </c>
      <c r="E49" s="29">
        <v>628</v>
      </c>
      <c r="F49" s="29">
        <v>380</v>
      </c>
      <c r="G49" s="72">
        <f t="shared" si="0"/>
        <v>-66</v>
      </c>
      <c r="I49" s="74"/>
      <c r="J49" s="75"/>
      <c r="K49" s="76"/>
      <c r="L49" s="76"/>
      <c r="M49" s="76"/>
      <c r="N49" s="76"/>
      <c r="O49" s="76"/>
    </row>
    <row r="50" spans="1:15" ht="25.5">
      <c r="A50" s="24" t="s">
        <v>10</v>
      </c>
      <c r="B50" s="31" t="s">
        <v>35</v>
      </c>
      <c r="C50" s="33">
        <v>-1593</v>
      </c>
      <c r="D50" s="32">
        <v>-1593</v>
      </c>
      <c r="E50" s="33">
        <v>-1593</v>
      </c>
      <c r="F50" s="33">
        <v>-1593</v>
      </c>
      <c r="G50" s="72">
        <f t="shared" si="0"/>
        <v>0</v>
      </c>
      <c r="I50" s="74"/>
      <c r="J50" s="75"/>
      <c r="K50" s="76"/>
      <c r="L50" s="78"/>
      <c r="M50" s="76"/>
      <c r="N50" s="76"/>
      <c r="O50" s="76"/>
    </row>
    <row r="51" spans="1:15" ht="21" customHeight="1">
      <c r="A51" s="24" t="s">
        <v>11</v>
      </c>
      <c r="B51" s="7" t="s">
        <v>29</v>
      </c>
      <c r="C51" s="29">
        <v>11</v>
      </c>
      <c r="D51" s="32">
        <v>11</v>
      </c>
      <c r="E51" s="29">
        <v>11</v>
      </c>
      <c r="F51" s="29">
        <v>11</v>
      </c>
      <c r="G51" s="72">
        <f t="shared" si="0"/>
        <v>0</v>
      </c>
      <c r="I51" s="74"/>
      <c r="J51" s="75"/>
      <c r="K51" s="76"/>
      <c r="L51" s="78"/>
      <c r="M51" s="76"/>
      <c r="N51" s="76"/>
      <c r="O51" s="76"/>
    </row>
    <row r="52" spans="1:15" s="3" customFormat="1" ht="21" customHeight="1">
      <c r="A52" s="24" t="s">
        <v>12</v>
      </c>
      <c r="B52" s="7" t="s">
        <v>41</v>
      </c>
      <c r="C52" s="29">
        <v>11556</v>
      </c>
      <c r="D52" s="32">
        <v>11556</v>
      </c>
      <c r="E52" s="29">
        <v>11039</v>
      </c>
      <c r="F52" s="29">
        <v>11039</v>
      </c>
      <c r="G52" s="72">
        <f t="shared" si="0"/>
        <v>517</v>
      </c>
      <c r="I52" s="74"/>
      <c r="J52" s="75"/>
      <c r="K52" s="76"/>
      <c r="L52" s="78"/>
      <c r="M52" s="76"/>
      <c r="N52" s="76"/>
      <c r="O52" s="76"/>
    </row>
    <row r="53" spans="1:15" s="3" customFormat="1" ht="21" customHeight="1">
      <c r="A53" s="48"/>
      <c r="B53" s="47" t="s">
        <v>25</v>
      </c>
      <c r="C53" s="53">
        <f>SUM(C48:C52)</f>
        <v>11083</v>
      </c>
      <c r="D53" s="61">
        <f>SUM(D48:D52)</f>
        <v>10859</v>
      </c>
      <c r="E53" s="53">
        <f>SUM(E48:E52)</f>
        <v>10355</v>
      </c>
      <c r="F53" s="53">
        <f>SUM(F48:F52)</f>
        <v>10107</v>
      </c>
      <c r="G53" s="68">
        <f t="shared" si="0"/>
        <v>728</v>
      </c>
      <c r="I53" s="74"/>
      <c r="J53" s="75"/>
      <c r="K53" s="76"/>
      <c r="L53" s="78"/>
      <c r="M53" s="76"/>
      <c r="N53" s="76"/>
      <c r="O53" s="76"/>
    </row>
    <row r="54" spans="1:15" s="3" customFormat="1" ht="25.5" customHeight="1" thickBot="1">
      <c r="A54" s="49"/>
      <c r="B54" s="50" t="s">
        <v>3</v>
      </c>
      <c r="C54" s="37">
        <f>C46+C53</f>
        <v>174408</v>
      </c>
      <c r="D54" s="66">
        <f>D46+D53</f>
        <v>122414</v>
      </c>
      <c r="E54" s="70">
        <f>E46+E53</f>
        <v>177354</v>
      </c>
      <c r="F54" s="70">
        <f>F46+F53</f>
        <v>129506</v>
      </c>
      <c r="G54" s="67">
        <f t="shared" si="0"/>
        <v>-2946</v>
      </c>
      <c r="I54" s="74"/>
      <c r="J54" s="75"/>
      <c r="K54" s="76"/>
      <c r="L54" s="78"/>
      <c r="M54" s="76"/>
      <c r="N54" s="76"/>
      <c r="O54" s="76"/>
    </row>
    <row r="55" spans="1:15" s="3" customFormat="1" ht="18" customHeight="1">
      <c r="A55" s="10"/>
      <c r="B55" s="11"/>
      <c r="C55" s="18"/>
      <c r="D55" s="14"/>
      <c r="E55" s="18"/>
      <c r="F55" s="18"/>
      <c r="I55" s="74"/>
      <c r="J55" s="75"/>
      <c r="K55" s="76"/>
      <c r="L55" s="76"/>
      <c r="M55" s="76"/>
      <c r="N55" s="76"/>
      <c r="O55" s="76"/>
    </row>
    <row r="56" spans="1:15" s="3" customFormat="1" ht="18" customHeight="1">
      <c r="A56" s="40" t="s">
        <v>44</v>
      </c>
      <c r="C56" s="19"/>
      <c r="D56" s="14"/>
      <c r="E56" s="19"/>
      <c r="F56" s="19"/>
      <c r="I56" s="74"/>
      <c r="J56" s="75"/>
      <c r="K56" s="76"/>
      <c r="L56" s="76"/>
      <c r="M56" s="76"/>
      <c r="N56" s="76"/>
      <c r="O56" s="76"/>
    </row>
    <row r="57" spans="1:15" s="3" customFormat="1" ht="12.75">
      <c r="A57" s="5"/>
      <c r="C57" s="15"/>
      <c r="D57" s="8"/>
      <c r="E57" s="15"/>
      <c r="F57" s="15"/>
      <c r="I57" s="74"/>
      <c r="J57" s="75"/>
      <c r="K57" s="76"/>
      <c r="L57" s="76"/>
      <c r="M57" s="76"/>
      <c r="N57" s="76"/>
      <c r="O57" s="76"/>
    </row>
    <row r="58" spans="1:15" s="26" customFormat="1" ht="12" customHeight="1">
      <c r="A58" s="54" t="s">
        <v>45</v>
      </c>
      <c r="B58" s="41" t="s">
        <v>69</v>
      </c>
      <c r="C58" s="42"/>
      <c r="D58" s="43"/>
      <c r="E58" s="42"/>
      <c r="F58" s="42"/>
      <c r="I58" s="74"/>
      <c r="J58" s="79"/>
      <c r="K58" s="80"/>
      <c r="L58" s="76"/>
      <c r="M58" s="80"/>
      <c r="N58" s="80"/>
      <c r="O58" s="76"/>
    </row>
    <row r="59" spans="1:15" s="26" customFormat="1" ht="12" customHeight="1">
      <c r="A59" s="55" t="s">
        <v>72</v>
      </c>
      <c r="B59" s="56" t="s">
        <v>87</v>
      </c>
      <c r="C59" s="42"/>
      <c r="E59" s="42"/>
      <c r="F59" s="42"/>
      <c r="I59" s="74"/>
      <c r="J59" s="75"/>
      <c r="K59" s="76"/>
      <c r="L59" s="78"/>
      <c r="M59" s="76"/>
      <c r="N59" s="76"/>
      <c r="O59" s="76"/>
    </row>
    <row r="60" spans="1:15" s="26" customFormat="1" ht="12" customHeight="1">
      <c r="A60" s="57" t="s">
        <v>46</v>
      </c>
      <c r="B60" s="58" t="s">
        <v>73</v>
      </c>
      <c r="I60" s="74"/>
      <c r="J60" s="75"/>
      <c r="K60" s="76"/>
      <c r="L60" s="76"/>
      <c r="M60" s="76"/>
      <c r="N60" s="76"/>
      <c r="O60" s="76"/>
    </row>
    <row r="61" spans="1:15" s="26" customFormat="1" ht="12" customHeight="1">
      <c r="A61" s="57" t="s">
        <v>47</v>
      </c>
      <c r="B61" s="41" t="s">
        <v>75</v>
      </c>
      <c r="I61" s="74"/>
      <c r="J61" s="75"/>
      <c r="K61" s="76"/>
      <c r="L61" s="78"/>
      <c r="M61" s="76"/>
      <c r="N61" s="76"/>
      <c r="O61" s="76"/>
    </row>
    <row r="62" spans="1:15" s="26" customFormat="1" ht="12" customHeight="1">
      <c r="A62" s="57" t="s">
        <v>48</v>
      </c>
      <c r="B62" s="41" t="s">
        <v>74</v>
      </c>
      <c r="I62" s="74"/>
      <c r="J62" s="79"/>
      <c r="K62" s="76"/>
      <c r="L62" s="76"/>
      <c r="M62" s="76"/>
      <c r="N62" s="76"/>
      <c r="O62" s="76"/>
    </row>
    <row r="63" spans="1:15" s="26" customFormat="1" ht="12" customHeight="1">
      <c r="A63" s="57" t="s">
        <v>34</v>
      </c>
      <c r="B63" s="41" t="s">
        <v>79</v>
      </c>
      <c r="I63" s="74"/>
      <c r="J63" s="75"/>
      <c r="K63" s="76"/>
      <c r="L63" s="78"/>
      <c r="M63" s="76"/>
      <c r="N63" s="76"/>
      <c r="O63" s="76"/>
    </row>
    <row r="64" spans="1:15" s="6" customFormat="1" ht="12" customHeight="1">
      <c r="A64" s="57" t="s">
        <v>49</v>
      </c>
      <c r="B64" s="41" t="s">
        <v>80</v>
      </c>
      <c r="C64" s="26"/>
      <c r="D64" s="26"/>
      <c r="E64" s="26"/>
      <c r="F64" s="26"/>
      <c r="G64" s="26"/>
      <c r="H64" s="26"/>
      <c r="I64" s="74"/>
      <c r="J64" s="75"/>
      <c r="K64" s="76"/>
      <c r="L64" s="78"/>
      <c r="M64" s="76"/>
      <c r="N64" s="76"/>
      <c r="O64" s="76"/>
    </row>
    <row r="65" spans="1:15" s="6" customFormat="1" ht="12" customHeight="1">
      <c r="A65" s="57" t="s">
        <v>50</v>
      </c>
      <c r="B65" s="41" t="s">
        <v>81</v>
      </c>
      <c r="C65" s="26"/>
      <c r="D65" s="26"/>
      <c r="E65" s="26"/>
      <c r="F65" s="26"/>
      <c r="G65" s="26"/>
      <c r="H65" s="26"/>
      <c r="I65" s="74"/>
      <c r="J65" s="75"/>
      <c r="K65" s="76"/>
      <c r="L65" s="78"/>
      <c r="M65" s="76"/>
      <c r="N65" s="76"/>
      <c r="O65" s="76"/>
    </row>
    <row r="66" spans="1:15" s="26" customFormat="1" ht="12" customHeight="1">
      <c r="A66" s="57" t="s">
        <v>51</v>
      </c>
      <c r="B66" s="41" t="s">
        <v>82</v>
      </c>
      <c r="I66" s="74"/>
      <c r="J66" s="75"/>
      <c r="K66" s="76"/>
      <c r="L66" s="76"/>
      <c r="M66" s="76"/>
      <c r="N66" s="76"/>
      <c r="O66" s="76"/>
    </row>
    <row r="67" spans="1:15" s="26" customFormat="1" ht="12" customHeight="1">
      <c r="A67" s="57" t="s">
        <v>52</v>
      </c>
      <c r="B67" s="41" t="s">
        <v>83</v>
      </c>
      <c r="I67" s="74"/>
      <c r="J67" s="75"/>
      <c r="K67" s="76"/>
      <c r="L67" s="78"/>
      <c r="M67" s="76"/>
      <c r="N67" s="76"/>
      <c r="O67" s="76"/>
    </row>
    <row r="68" spans="1:15" s="26" customFormat="1" ht="12" customHeight="1">
      <c r="A68" s="57" t="s">
        <v>53</v>
      </c>
      <c r="B68" s="41" t="s">
        <v>84</v>
      </c>
      <c r="E68" s="26" t="s">
        <v>76</v>
      </c>
      <c r="I68" s="74"/>
      <c r="J68" s="75"/>
      <c r="K68" s="76"/>
      <c r="L68" s="78"/>
      <c r="M68" s="76"/>
      <c r="N68" s="76"/>
      <c r="O68" s="76"/>
    </row>
    <row r="69" spans="1:15" s="6" customFormat="1" ht="12" customHeight="1">
      <c r="A69" s="57" t="s">
        <v>77</v>
      </c>
      <c r="B69" s="41" t="s">
        <v>85</v>
      </c>
      <c r="C69" s="26"/>
      <c r="D69" s="26"/>
      <c r="E69" s="26"/>
      <c r="F69" s="26"/>
      <c r="G69" s="26"/>
      <c r="H69" s="26"/>
      <c r="I69" s="74"/>
      <c r="J69" s="75"/>
      <c r="K69" s="76"/>
      <c r="L69" s="78"/>
      <c r="M69" s="76"/>
      <c r="N69" s="76"/>
      <c r="O69" s="76"/>
    </row>
    <row r="70" spans="1:16" s="6" customFormat="1" ht="12" customHeight="1">
      <c r="A70" s="57" t="s">
        <v>78</v>
      </c>
      <c r="B70" s="41" t="s">
        <v>86</v>
      </c>
      <c r="C70" s="26"/>
      <c r="D70" s="26"/>
      <c r="E70" s="26"/>
      <c r="F70" s="26"/>
      <c r="G70" s="26"/>
      <c r="H70" s="26"/>
      <c r="I70" s="74"/>
      <c r="J70" s="75"/>
      <c r="K70" s="76"/>
      <c r="L70" s="76"/>
      <c r="M70" s="76"/>
      <c r="N70" s="76"/>
      <c r="O70" s="76"/>
      <c r="P70" s="87"/>
    </row>
    <row r="71" spans="9:16" ht="12.75">
      <c r="I71" s="74"/>
      <c r="J71" s="75"/>
      <c r="K71" s="76"/>
      <c r="L71" s="78"/>
      <c r="M71" s="76"/>
      <c r="N71" s="76"/>
      <c r="O71" s="76"/>
      <c r="P71" s="39"/>
    </row>
    <row r="72" spans="9:16" ht="12.75">
      <c r="I72" s="74"/>
      <c r="J72" s="75"/>
      <c r="K72" s="76"/>
      <c r="L72" s="78"/>
      <c r="M72" s="76"/>
      <c r="N72" s="76"/>
      <c r="O72" s="76"/>
      <c r="P72" s="39"/>
    </row>
    <row r="73" spans="9:16" ht="12.75">
      <c r="I73" s="74"/>
      <c r="J73" s="75"/>
      <c r="K73" s="76"/>
      <c r="L73" s="78"/>
      <c r="M73" s="76"/>
      <c r="N73" s="76"/>
      <c r="O73" s="76"/>
      <c r="P73" s="39"/>
    </row>
    <row r="74" spans="9:16" ht="12.75">
      <c r="I74" s="74"/>
      <c r="J74" s="75"/>
      <c r="K74" s="76"/>
      <c r="L74" s="78"/>
      <c r="M74" s="76"/>
      <c r="N74" s="76"/>
      <c r="O74" s="76"/>
      <c r="P74" s="39"/>
    </row>
    <row r="75" spans="9:16" ht="12.75">
      <c r="I75" s="74"/>
      <c r="J75" s="81"/>
      <c r="K75" s="76"/>
      <c r="L75" s="76"/>
      <c r="M75" s="76"/>
      <c r="N75" s="76"/>
      <c r="O75" s="76"/>
      <c r="P75" s="39"/>
    </row>
    <row r="76" spans="9:16" ht="12.75">
      <c r="I76" s="74"/>
      <c r="J76" s="75"/>
      <c r="K76" s="76"/>
      <c r="L76" s="78"/>
      <c r="M76" s="76"/>
      <c r="N76" s="76"/>
      <c r="O76" s="76"/>
      <c r="P76" s="39"/>
    </row>
    <row r="77" spans="9:16" ht="12.75">
      <c r="I77" s="74"/>
      <c r="J77" s="79"/>
      <c r="K77" s="80"/>
      <c r="L77" s="78"/>
      <c r="M77" s="80"/>
      <c r="N77" s="80"/>
      <c r="O77" s="76"/>
      <c r="P77" s="39"/>
    </row>
    <row r="78" spans="9:16" ht="12.75">
      <c r="I78" s="74"/>
      <c r="J78" s="75"/>
      <c r="K78" s="76"/>
      <c r="L78" s="78"/>
      <c r="M78" s="76"/>
      <c r="N78" s="76"/>
      <c r="O78" s="76"/>
      <c r="P78" s="39"/>
    </row>
    <row r="79" spans="9:16" ht="12.75">
      <c r="I79" s="74"/>
      <c r="J79" s="75"/>
      <c r="K79" s="76"/>
      <c r="L79" s="78"/>
      <c r="M79" s="76"/>
      <c r="N79" s="76"/>
      <c r="O79" s="76"/>
      <c r="P79" s="39"/>
    </row>
    <row r="80" spans="9:16" ht="12.75">
      <c r="I80" s="74"/>
      <c r="J80" s="75"/>
      <c r="K80" s="76"/>
      <c r="L80" s="78"/>
      <c r="M80" s="76"/>
      <c r="N80" s="76"/>
      <c r="O80" s="76"/>
      <c r="P80" s="39"/>
    </row>
    <row r="81" spans="9:16" ht="12.75">
      <c r="I81" s="74"/>
      <c r="J81" s="75"/>
      <c r="K81" s="76"/>
      <c r="L81" s="78"/>
      <c r="M81" s="76"/>
      <c r="N81" s="76"/>
      <c r="O81" s="76"/>
      <c r="P81" s="39"/>
    </row>
    <row r="82" spans="9:16" ht="12.75">
      <c r="I82" s="74"/>
      <c r="J82" s="75"/>
      <c r="K82" s="76"/>
      <c r="L82" s="76"/>
      <c r="M82" s="76"/>
      <c r="N82" s="76"/>
      <c r="O82" s="76"/>
      <c r="P82" s="39"/>
    </row>
    <row r="83" spans="9:16" ht="12.75">
      <c r="I83" s="74"/>
      <c r="J83" s="82"/>
      <c r="K83" s="76"/>
      <c r="L83" s="78"/>
      <c r="M83" s="76"/>
      <c r="N83" s="76"/>
      <c r="O83" s="76"/>
      <c r="P83" s="39"/>
    </row>
    <row r="84" spans="9:16" ht="12.75">
      <c r="I84" s="74"/>
      <c r="J84" s="82"/>
      <c r="K84" s="76"/>
      <c r="L84" s="78"/>
      <c r="M84" s="76"/>
      <c r="N84" s="76"/>
      <c r="O84" s="76"/>
      <c r="P84" s="39"/>
    </row>
    <row r="85" spans="9:16" ht="12.75">
      <c r="I85" s="74"/>
      <c r="J85" s="23"/>
      <c r="K85" s="84"/>
      <c r="L85" s="84"/>
      <c r="M85" s="84"/>
      <c r="N85" s="84"/>
      <c r="O85" s="85"/>
      <c r="P85" s="39"/>
    </row>
    <row r="86" spans="9:16" ht="12.75">
      <c r="I86" s="25"/>
      <c r="J86" s="23"/>
      <c r="K86" s="85"/>
      <c r="L86" s="78"/>
      <c r="M86" s="85"/>
      <c r="N86" s="85"/>
      <c r="O86" s="76"/>
      <c r="P86" s="39"/>
    </row>
    <row r="87" spans="9:15" ht="12.75">
      <c r="I87" s="74"/>
      <c r="J87" s="75"/>
      <c r="K87" s="76"/>
      <c r="L87" s="78"/>
      <c r="M87" s="76"/>
      <c r="N87" s="76"/>
      <c r="O87" s="76"/>
    </row>
    <row r="88" spans="9:15" ht="12.75">
      <c r="I88" s="74"/>
      <c r="J88" s="75"/>
      <c r="K88" s="76"/>
      <c r="L88" s="78"/>
      <c r="M88" s="76"/>
      <c r="N88" s="76"/>
      <c r="O88" s="76"/>
    </row>
    <row r="89" spans="9:15" ht="12.75">
      <c r="I89" s="74"/>
      <c r="J89" s="79"/>
      <c r="K89" s="80"/>
      <c r="L89" s="78"/>
      <c r="M89" s="80"/>
      <c r="N89" s="80"/>
      <c r="O89" s="76"/>
    </row>
    <row r="90" spans="9:15" ht="12.75">
      <c r="I90" s="74"/>
      <c r="J90" s="75"/>
      <c r="K90" s="76"/>
      <c r="L90" s="78"/>
      <c r="M90" s="76"/>
      <c r="N90" s="76"/>
      <c r="O90" s="76"/>
    </row>
    <row r="91" spans="9:15" ht="12.75">
      <c r="I91" s="74"/>
      <c r="J91" s="75"/>
      <c r="K91" s="76"/>
      <c r="L91" s="78"/>
      <c r="M91" s="76"/>
      <c r="N91" s="76"/>
      <c r="O91" s="76"/>
    </row>
    <row r="92" spans="9:15" ht="12.75">
      <c r="I92" s="74"/>
      <c r="J92" s="23"/>
      <c r="K92" s="84"/>
      <c r="L92" s="84"/>
      <c r="M92" s="84"/>
      <c r="N92" s="84"/>
      <c r="O92" s="85"/>
    </row>
    <row r="93" spans="9:15" ht="12.75">
      <c r="I93" s="74"/>
      <c r="J93" s="86"/>
      <c r="K93" s="84"/>
      <c r="L93" s="84"/>
      <c r="M93" s="84"/>
      <c r="N93" s="84"/>
      <c r="O93" s="85"/>
    </row>
    <row r="94" spans="8:16" ht="12.75">
      <c r="H94" s="28"/>
      <c r="I94" s="74"/>
      <c r="J94" s="79"/>
      <c r="K94" s="80"/>
      <c r="L94" s="78"/>
      <c r="M94" s="80"/>
      <c r="N94" s="80"/>
      <c r="O94" s="76"/>
      <c r="P94" s="39"/>
    </row>
    <row r="95" spans="8:16" ht="12.75">
      <c r="H95" s="28"/>
      <c r="I95" s="74"/>
      <c r="J95" s="75"/>
      <c r="K95" s="76"/>
      <c r="L95" s="78"/>
      <c r="M95" s="76"/>
      <c r="N95" s="76"/>
      <c r="O95" s="76"/>
      <c r="P95" s="39"/>
    </row>
    <row r="96" spans="8:16" ht="12.75">
      <c r="H96" s="28"/>
      <c r="I96" s="74"/>
      <c r="J96" s="75"/>
      <c r="K96" s="76"/>
      <c r="L96" s="78"/>
      <c r="M96" s="76"/>
      <c r="N96" s="76"/>
      <c r="O96" s="76"/>
      <c r="P96" s="39"/>
    </row>
    <row r="97" spans="8:16" ht="12.75">
      <c r="H97" s="28"/>
      <c r="I97" s="74"/>
      <c r="J97" s="23"/>
      <c r="K97" s="84"/>
      <c r="L97" s="84"/>
      <c r="M97" s="84"/>
      <c r="N97" s="84"/>
      <c r="O97" s="85"/>
      <c r="P97" s="39"/>
    </row>
    <row r="98" spans="8:16" ht="12.75">
      <c r="H98" s="28"/>
      <c r="I98" s="74"/>
      <c r="J98" s="86"/>
      <c r="K98" s="84"/>
      <c r="L98" s="84"/>
      <c r="M98" s="84"/>
      <c r="N98" s="84"/>
      <c r="O98" s="85"/>
      <c r="P98" s="39"/>
    </row>
    <row r="99" spans="8:16" ht="12.75">
      <c r="H99" s="28"/>
      <c r="I99" s="28"/>
      <c r="J99" s="39"/>
      <c r="K99" s="39"/>
      <c r="L99" s="39"/>
      <c r="M99" s="39"/>
      <c r="N99" s="39"/>
      <c r="O99" s="39"/>
      <c r="P99" s="39"/>
    </row>
    <row r="100" spans="8:16" ht="12.75">
      <c r="H100" s="28"/>
      <c r="I100" s="28"/>
      <c r="J100" s="39"/>
      <c r="K100" s="39"/>
      <c r="L100" s="39"/>
      <c r="M100" s="39"/>
      <c r="N100" s="39"/>
      <c r="O100" s="39"/>
      <c r="P100" s="39"/>
    </row>
    <row r="101" spans="8:16" ht="12.75">
      <c r="H101" s="28"/>
      <c r="I101" s="28"/>
      <c r="J101" s="39"/>
      <c r="K101" s="39"/>
      <c r="L101" s="39"/>
      <c r="M101" s="39"/>
      <c r="N101" s="39"/>
      <c r="O101" s="39"/>
      <c r="P101" s="39"/>
    </row>
    <row r="102" spans="8:16" ht="12.75">
      <c r="H102" s="28"/>
      <c r="I102" s="28"/>
      <c r="J102" s="39"/>
      <c r="K102" s="39"/>
      <c r="L102" s="39"/>
      <c r="M102" s="39"/>
      <c r="N102" s="39"/>
      <c r="O102" s="39"/>
      <c r="P102" s="39"/>
    </row>
    <row r="103" spans="8:16" ht="12.75">
      <c r="H103" s="28"/>
      <c r="I103" s="28"/>
      <c r="J103" s="39"/>
      <c r="K103" s="39"/>
      <c r="L103" s="39"/>
      <c r="M103" s="39"/>
      <c r="N103" s="39"/>
      <c r="O103" s="39"/>
      <c r="P103" s="39"/>
    </row>
    <row r="104" spans="8:16" ht="12.75">
      <c r="H104" s="28"/>
      <c r="I104" s="28"/>
      <c r="J104" s="39"/>
      <c r="K104" s="39"/>
      <c r="L104" s="39"/>
      <c r="M104" s="39"/>
      <c r="N104" s="39"/>
      <c r="O104" s="39"/>
      <c r="P104" s="39"/>
    </row>
  </sheetData>
  <sheetProtection/>
  <mergeCells count="22">
    <mergeCell ref="M42:M43"/>
    <mergeCell ref="N42:N43"/>
    <mergeCell ref="O42:O43"/>
    <mergeCell ref="O29:O30"/>
    <mergeCell ref="M29:M30"/>
    <mergeCell ref="N29:N30"/>
    <mergeCell ref="I42:I43"/>
    <mergeCell ref="J42:J43"/>
    <mergeCell ref="I29:I30"/>
    <mergeCell ref="J29:J30"/>
    <mergeCell ref="K29:K30"/>
    <mergeCell ref="L29:L30"/>
    <mergeCell ref="K42:K43"/>
    <mergeCell ref="L42:L43"/>
    <mergeCell ref="F1:G1"/>
    <mergeCell ref="G3:G4"/>
    <mergeCell ref="C3:C4"/>
    <mergeCell ref="D3:D4"/>
    <mergeCell ref="A3:A4"/>
    <mergeCell ref="B3:B4"/>
    <mergeCell ref="E3:E4"/>
    <mergeCell ref="F3:F4"/>
  </mergeCells>
  <printOptions/>
  <pageMargins left="0.5905511811023623" right="0.03937007874015748" top="0.7874015748031497" bottom="0.11811023622047245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5" sqref="H4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Palarčíková Věra</cp:lastModifiedBy>
  <cp:lastPrinted>2017-04-19T11:18:19Z</cp:lastPrinted>
  <dcterms:created xsi:type="dcterms:W3CDTF">1997-01-24T11:07:25Z</dcterms:created>
  <dcterms:modified xsi:type="dcterms:W3CDTF">2017-05-22T06:05:19Z</dcterms:modified>
  <cp:category/>
  <cp:version/>
  <cp:contentType/>
  <cp:contentStatus/>
</cp:coreProperties>
</file>