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45" windowWidth="28395" windowHeight="11760"/>
  </bookViews>
  <sheets>
    <sheet name="Výdaje tab. č. 2" sheetId="1" r:id="rId1"/>
  </sheets>
  <externalReferences>
    <externalReference r:id="rId2"/>
    <externalReference r:id="rId3"/>
  </externalReferences>
  <definedNames>
    <definedName name="dates">[1]číselník!$B$42:$C$54</definedName>
    <definedName name="Print_Area">#REF!</definedName>
  </definedNames>
  <calcPr calcId="125725"/>
</workbook>
</file>

<file path=xl/calcChain.xml><?xml version="1.0" encoding="utf-8"?>
<calcChain xmlns="http://schemas.openxmlformats.org/spreadsheetml/2006/main">
  <c r="G50" i="1"/>
  <c r="G52" s="1"/>
  <c r="F50"/>
  <c r="F52" s="1"/>
  <c r="E50"/>
  <c r="E52" s="1"/>
  <c r="D50"/>
  <c r="D52" s="1"/>
  <c r="G36"/>
  <c r="F36"/>
  <c r="E36"/>
  <c r="D36"/>
  <c r="G33"/>
  <c r="F33"/>
  <c r="E33"/>
  <c r="D33"/>
  <c r="G31"/>
  <c r="F31"/>
  <c r="E31"/>
  <c r="D31"/>
  <c r="G26"/>
  <c r="F26"/>
  <c r="E26"/>
  <c r="D26"/>
  <c r="G22"/>
  <c r="F22"/>
  <c r="E22"/>
  <c r="D22"/>
  <c r="G20"/>
  <c r="F20"/>
  <c r="E20"/>
  <c r="D20"/>
  <c r="G14"/>
  <c r="F14"/>
  <c r="E14"/>
  <c r="D14"/>
  <c r="G12"/>
  <c r="G38" s="1"/>
  <c r="G53" s="1"/>
  <c r="F12"/>
  <c r="F38" s="1"/>
  <c r="F53" s="1"/>
  <c r="E12"/>
  <c r="E38" s="1"/>
  <c r="E53" s="1"/>
  <c r="D12"/>
  <c r="D38" s="1"/>
  <c r="D53" s="1"/>
</calcChain>
</file>

<file path=xl/sharedStrings.xml><?xml version="1.0" encoding="utf-8"?>
<sst xmlns="http://schemas.openxmlformats.org/spreadsheetml/2006/main" count="74" uniqueCount="62">
  <si>
    <r>
      <t xml:space="preserve">Schválený rozpočet výdajů MOb MOaP na rok 2014 (v tis. Kč)             </t>
    </r>
    <r>
      <rPr>
        <b/>
        <sz val="12"/>
        <color indexed="8"/>
        <rFont val="Arial"/>
        <family val="2"/>
        <charset val="238"/>
      </rPr>
      <t>tabulka č. 2</t>
    </r>
  </si>
  <si>
    <t>VÝDAJE</t>
  </si>
  <si>
    <t>Schválený</t>
  </si>
  <si>
    <t>Upravený</t>
  </si>
  <si>
    <t>Plnění</t>
  </si>
  <si>
    <t>rozpočet</t>
  </si>
  <si>
    <t>rozpočtu</t>
  </si>
  <si>
    <t>roku 2013</t>
  </si>
  <si>
    <t>k 31. 10. 13</t>
  </si>
  <si>
    <t xml:space="preserve">na rok 2014 </t>
  </si>
  <si>
    <t>běžné výdaje</t>
  </si>
  <si>
    <t>Úsek školství a volnočasových aktivit</t>
  </si>
  <si>
    <t>Neinvestiční příspěvky CKV MO</t>
  </si>
  <si>
    <t xml:space="preserve">Neinvest.přísp. základním a mateřským školám </t>
  </si>
  <si>
    <t>Dary a neinvestiční transfery</t>
  </si>
  <si>
    <t>OŠR</t>
  </si>
  <si>
    <t>Odbor strategického rozvoje školství a volnočasových aktivit</t>
  </si>
  <si>
    <t>Úsek péče o občany</t>
  </si>
  <si>
    <t>OSV</t>
  </si>
  <si>
    <t xml:space="preserve">Odbor sociálních věcí </t>
  </si>
  <si>
    <t>Úsek APOS</t>
  </si>
  <si>
    <t>Úsek IZS, PO,BOZP</t>
  </si>
  <si>
    <t>Úsek výpočetní techniky</t>
  </si>
  <si>
    <t>Úsek zastupitelstva</t>
  </si>
  <si>
    <t>Úsek hospodářské správy</t>
  </si>
  <si>
    <t>OVV</t>
  </si>
  <si>
    <t xml:space="preserve">Odbor vnitřních věcí </t>
  </si>
  <si>
    <t>Úsek osobních výdajů</t>
  </si>
  <si>
    <t>Osobní výdaje</t>
  </si>
  <si>
    <t>Úsek místního hospodářství</t>
  </si>
  <si>
    <t>Neinvestiční přísp.Technickým službám MOaP</t>
  </si>
  <si>
    <t>Úsek investic a oprav</t>
  </si>
  <si>
    <t>OIMH</t>
  </si>
  <si>
    <t xml:space="preserve">Odbor investic a místního hospodářství </t>
  </si>
  <si>
    <t>Úsek ubytovny Božkova</t>
  </si>
  <si>
    <t>Úsek privatizace domovního a bytového fondu</t>
  </si>
  <si>
    <t>Úsek správy domovního a bytového fondu</t>
  </si>
  <si>
    <t>Úsek majetku a strategického rozvoje</t>
  </si>
  <si>
    <t>OM</t>
  </si>
  <si>
    <t>Odbor majetkový</t>
  </si>
  <si>
    <t>Úsek stavebního řádu a přestupků</t>
  </si>
  <si>
    <t>OSŘP</t>
  </si>
  <si>
    <t>Odbor stavebního řádu a přestupků</t>
  </si>
  <si>
    <t>Úsek financí a rozpočtu  (bez rezerv a převodů)</t>
  </si>
  <si>
    <t xml:space="preserve">           -  v tom: finanční vypořádání</t>
  </si>
  <si>
    <t>OFR</t>
  </si>
  <si>
    <t>Odbor financí a rozpočtu</t>
  </si>
  <si>
    <t xml:space="preserve"> </t>
  </si>
  <si>
    <t>Další nespecifikované rezervy</t>
  </si>
  <si>
    <t>B Ě Ź N É  V Ý D A J E    C E L K E M</t>
  </si>
  <si>
    <t>kapitálové výdaje</t>
  </si>
  <si>
    <t>odboru strategického rozvoje školství a volnočasových aktivit</t>
  </si>
  <si>
    <t>v tom transfery</t>
  </si>
  <si>
    <t>odboru sociálních věcí</t>
  </si>
  <si>
    <t>odboru vnitřních věcí</t>
  </si>
  <si>
    <t>odboru investic a místního hospodářství</t>
  </si>
  <si>
    <t>odboru majetkového</t>
  </si>
  <si>
    <t>Rezerva kapitálových výdajů</t>
  </si>
  <si>
    <t>Kapitálové výdaje odborů</t>
  </si>
  <si>
    <t>Investiční transfery příspěvkovým organizacím</t>
  </si>
  <si>
    <t>K A P I T Á L O V É  V Ý D A J E   C E L K E M</t>
  </si>
  <si>
    <t>V Ý D A J E    C E L K E M</t>
  </si>
</sst>
</file>

<file path=xl/styles.xml><?xml version="1.0" encoding="utf-8"?>
<styleSheet xmlns="http://schemas.openxmlformats.org/spreadsheetml/2006/main">
  <fonts count="20">
    <font>
      <sz val="10"/>
      <name val="Arial"/>
      <charset val="238"/>
    </font>
    <font>
      <b/>
      <sz val="14"/>
      <color indexed="8"/>
      <name val="Arial"/>
      <family val="2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u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0"/>
      <name val="Arial CE"/>
      <charset val="238"/>
    </font>
    <font>
      <sz val="10"/>
      <name val="Arial"/>
      <family val="2"/>
    </font>
    <font>
      <b/>
      <sz val="10"/>
      <color indexed="60"/>
      <name val="Arial"/>
      <family val="2"/>
      <charset val="238"/>
    </font>
    <font>
      <b/>
      <i/>
      <sz val="10"/>
      <color indexed="60"/>
      <name val="Arial"/>
      <family val="2"/>
      <charset val="238"/>
    </font>
    <font>
      <b/>
      <i/>
      <sz val="10"/>
      <color indexed="16"/>
      <name val="Arial"/>
      <family val="2"/>
      <charset val="238"/>
    </font>
    <font>
      <sz val="10"/>
      <color theme="9" tint="0.39997558519241921"/>
      <name val="Arial"/>
      <family val="2"/>
      <charset val="238"/>
    </font>
    <font>
      <sz val="12"/>
      <name val="Arial"/>
      <family val="2"/>
    </font>
    <font>
      <sz val="10"/>
      <color indexed="22"/>
      <name val="Arial"/>
      <family val="2"/>
    </font>
    <font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9" fillId="0" borderId="0"/>
    <xf numFmtId="0" fontId="8" fillId="0" borderId="0"/>
    <xf numFmtId="0" fontId="8" fillId="0" borderId="0"/>
    <xf numFmtId="0" fontId="9" fillId="0" borderId="0"/>
    <xf numFmtId="9" fontId="8" fillId="0" borderId="0" applyFont="0" applyFill="0" applyBorder="0" applyAlignment="0" applyProtection="0"/>
  </cellStyleXfs>
  <cellXfs count="154">
    <xf numFmtId="0" fontId="0" fillId="0" borderId="0" xfId="0"/>
    <xf numFmtId="0" fontId="1" fillId="2" borderId="0" xfId="0" applyNumberFormat="1" applyFont="1" applyFill="1" applyBorder="1" applyAlignment="1" applyProtection="1"/>
    <xf numFmtId="0" fontId="0" fillId="2" borderId="0" xfId="0" applyFill="1"/>
    <xf numFmtId="3" fontId="3" fillId="0" borderId="1" xfId="0" applyNumberFormat="1" applyFont="1" applyFill="1" applyBorder="1" applyAlignment="1" applyProtection="1"/>
    <xf numFmtId="0" fontId="0" fillId="0" borderId="1" xfId="0" applyBorder="1" applyAlignment="1"/>
    <xf numFmtId="3" fontId="4" fillId="0" borderId="0" xfId="0" applyNumberFormat="1" applyFont="1" applyFill="1" applyBorder="1" applyAlignment="1" applyProtection="1"/>
    <xf numFmtId="0" fontId="5" fillId="0" borderId="0" xfId="0" applyFont="1"/>
    <xf numFmtId="0" fontId="6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5" fillId="2" borderId="5" xfId="0" applyNumberFormat="1" applyFont="1" applyFill="1" applyBorder="1" applyAlignment="1" applyProtection="1">
      <alignment horizontal="center" vertical="center" wrapText="1"/>
    </xf>
    <xf numFmtId="3" fontId="5" fillId="2" borderId="6" xfId="0" applyNumberFormat="1" applyFont="1" applyFill="1" applyBorder="1" applyAlignment="1" applyProtection="1">
      <alignment horizontal="center" wrapText="1"/>
    </xf>
    <xf numFmtId="3" fontId="5" fillId="2" borderId="6" xfId="0" applyNumberFormat="1" applyFont="1" applyFill="1" applyBorder="1" applyAlignment="1" applyProtection="1">
      <alignment horizontal="center"/>
    </xf>
    <xf numFmtId="3" fontId="5" fillId="2" borderId="7" xfId="0" applyNumberFormat="1" applyFont="1" applyFill="1" applyBorder="1" applyAlignment="1" applyProtection="1">
      <alignment horizontal="center" wrapText="1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5" fillId="2" borderId="10" xfId="0" applyNumberFormat="1" applyFont="1" applyFill="1" applyBorder="1" applyAlignment="1" applyProtection="1">
      <alignment horizontal="center" vertical="center" wrapText="1"/>
    </xf>
    <xf numFmtId="3" fontId="5" fillId="2" borderId="11" xfId="0" applyNumberFormat="1" applyFont="1" applyFill="1" applyBorder="1" applyAlignment="1" applyProtection="1">
      <alignment horizontal="center" wrapText="1"/>
    </xf>
    <xf numFmtId="3" fontId="5" fillId="2" borderId="11" xfId="0" applyNumberFormat="1" applyFont="1" applyFill="1" applyBorder="1" applyAlignment="1" applyProtection="1">
      <alignment horizontal="center"/>
    </xf>
    <xf numFmtId="0" fontId="5" fillId="2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5" fillId="2" borderId="15" xfId="0" applyNumberFormat="1" applyFont="1" applyFill="1" applyBorder="1" applyAlignment="1" applyProtection="1">
      <alignment horizontal="center" vertical="center" wrapText="1"/>
    </xf>
    <xf numFmtId="3" fontId="5" fillId="2" borderId="16" xfId="0" applyNumberFormat="1" applyFont="1" applyFill="1" applyBorder="1" applyAlignment="1" applyProtection="1">
      <alignment horizontal="center" vertical="center" shrinkToFit="1"/>
    </xf>
    <xf numFmtId="3" fontId="5" fillId="2" borderId="16" xfId="0" applyNumberFormat="1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2" borderId="2" xfId="0" applyFont="1" applyFill="1" applyBorder="1"/>
    <xf numFmtId="0" fontId="0" fillId="2" borderId="3" xfId="0" applyFill="1" applyBorder="1"/>
    <xf numFmtId="0" fontId="5" fillId="2" borderId="6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3" fontId="0" fillId="0" borderId="23" xfId="0" applyNumberFormat="1" applyFont="1" applyBorder="1"/>
    <xf numFmtId="3" fontId="8" fillId="3" borderId="24" xfId="0" applyNumberFormat="1" applyFont="1" applyFill="1" applyBorder="1"/>
    <xf numFmtId="0" fontId="0" fillId="0" borderId="8" xfId="0" applyBorder="1"/>
    <xf numFmtId="3" fontId="0" fillId="0" borderId="11" xfId="0" applyNumberFormat="1" applyFont="1" applyBorder="1"/>
    <xf numFmtId="3" fontId="0" fillId="0" borderId="12" xfId="0" applyNumberFormat="1" applyFont="1" applyBorder="1"/>
    <xf numFmtId="0" fontId="0" fillId="0" borderId="0" xfId="0" applyFill="1" applyBorder="1"/>
    <xf numFmtId="3" fontId="0" fillId="3" borderId="12" xfId="0" applyNumberFormat="1" applyFont="1" applyFill="1" applyBorder="1"/>
    <xf numFmtId="0" fontId="10" fillId="4" borderId="25" xfId="1" applyFont="1" applyFill="1" applyBorder="1"/>
    <xf numFmtId="0" fontId="10" fillId="4" borderId="26" xfId="1" applyFont="1" applyFill="1" applyBorder="1"/>
    <xf numFmtId="0" fontId="10" fillId="4" borderId="26" xfId="0" applyFont="1" applyFill="1" applyBorder="1"/>
    <xf numFmtId="3" fontId="10" fillId="4" borderId="27" xfId="1" applyNumberFormat="1" applyFont="1" applyFill="1" applyBorder="1"/>
    <xf numFmtId="3" fontId="10" fillId="4" borderId="28" xfId="1" applyNumberFormat="1" applyFont="1" applyFill="1" applyBorder="1"/>
    <xf numFmtId="0" fontId="8" fillId="0" borderId="0" xfId="0" applyNumberFormat="1" applyFont="1" applyFill="1" applyBorder="1" applyAlignment="1" applyProtection="1"/>
    <xf numFmtId="3" fontId="8" fillId="0" borderId="11" xfId="0" applyNumberFormat="1" applyFont="1" applyBorder="1"/>
    <xf numFmtId="3" fontId="8" fillId="0" borderId="12" xfId="0" applyNumberFormat="1" applyFont="1" applyBorder="1"/>
    <xf numFmtId="0" fontId="8" fillId="0" borderId="8" xfId="1" applyFont="1" applyFill="1" applyBorder="1"/>
    <xf numFmtId="0" fontId="8" fillId="0" borderId="0" xfId="1" applyFont="1" applyFill="1" applyBorder="1"/>
    <xf numFmtId="0" fontId="8" fillId="0" borderId="0" xfId="0" applyFont="1" applyFill="1" applyBorder="1"/>
    <xf numFmtId="3" fontId="8" fillId="0" borderId="11" xfId="1" applyNumberFormat="1" applyFont="1" applyFill="1" applyBorder="1"/>
    <xf numFmtId="3" fontId="8" fillId="0" borderId="12" xfId="1" applyNumberFormat="1" applyFont="1" applyFill="1" applyBorder="1"/>
    <xf numFmtId="0" fontId="9" fillId="0" borderId="0" xfId="1" applyFont="1" applyFill="1" applyBorder="1"/>
    <xf numFmtId="0" fontId="5" fillId="0" borderId="8" xfId="0" applyFont="1" applyBorder="1"/>
    <xf numFmtId="0" fontId="5" fillId="0" borderId="0" xfId="0" applyFont="1" applyFill="1" applyBorder="1"/>
    <xf numFmtId="3" fontId="9" fillId="0" borderId="11" xfId="1" applyNumberFormat="1" applyFill="1" applyBorder="1"/>
    <xf numFmtId="3" fontId="8" fillId="3" borderId="12" xfId="1" applyNumberFormat="1" applyFont="1" applyFill="1" applyBorder="1"/>
    <xf numFmtId="0" fontId="0" fillId="0" borderId="0" xfId="0" applyFill="1"/>
    <xf numFmtId="3" fontId="11" fillId="4" borderId="27" xfId="1" applyNumberFormat="1" applyFont="1" applyFill="1" applyBorder="1"/>
    <xf numFmtId="3" fontId="5" fillId="4" borderId="27" xfId="1" applyNumberFormat="1" applyFont="1" applyFill="1" applyBorder="1"/>
    <xf numFmtId="0" fontId="0" fillId="0" borderId="8" xfId="0" applyFill="1" applyBorder="1"/>
    <xf numFmtId="3" fontId="0" fillId="0" borderId="11" xfId="0" applyNumberFormat="1" applyFill="1" applyBorder="1"/>
    <xf numFmtId="3" fontId="0" fillId="0" borderId="12" xfId="0" applyNumberFormat="1" applyFill="1" applyBorder="1"/>
    <xf numFmtId="3" fontId="9" fillId="0" borderId="0" xfId="1" applyNumberFormat="1" applyFill="1" applyBorder="1"/>
    <xf numFmtId="0" fontId="10" fillId="4" borderId="8" xfId="1" applyFont="1" applyFill="1" applyBorder="1"/>
    <xf numFmtId="0" fontId="10" fillId="4" borderId="0" xfId="1" applyFont="1" applyFill="1" applyBorder="1"/>
    <xf numFmtId="0" fontId="10" fillId="4" borderId="0" xfId="0" applyFont="1" applyFill="1" applyBorder="1"/>
    <xf numFmtId="0" fontId="0" fillId="0" borderId="21" xfId="0" applyFill="1" applyBorder="1"/>
    <xf numFmtId="0" fontId="10" fillId="0" borderId="22" xfId="0" applyFont="1" applyBorder="1"/>
    <xf numFmtId="0" fontId="0" fillId="0" borderId="22" xfId="0" applyNumberFormat="1" applyFill="1" applyBorder="1" applyAlignment="1" applyProtection="1"/>
    <xf numFmtId="3" fontId="0" fillId="0" borderId="23" xfId="0" applyNumberFormat="1" applyFont="1" applyFill="1" applyBorder="1" applyAlignment="1" applyProtection="1"/>
    <xf numFmtId="3" fontId="0" fillId="0" borderId="24" xfId="0" applyNumberFormat="1" applyFont="1" applyFill="1" applyBorder="1" applyAlignment="1" applyProtection="1"/>
    <xf numFmtId="0" fontId="10" fillId="0" borderId="0" xfId="0" applyFont="1" applyBorder="1"/>
    <xf numFmtId="0" fontId="0" fillId="0" borderId="9" xfId="0" applyNumberFormat="1" applyFill="1" applyBorder="1" applyAlignment="1" applyProtection="1"/>
    <xf numFmtId="3" fontId="0" fillId="0" borderId="11" xfId="0" applyNumberFormat="1" applyFont="1" applyFill="1" applyBorder="1" applyAlignment="1" applyProtection="1"/>
    <xf numFmtId="3" fontId="0" fillId="0" borderId="12" xfId="0" applyNumberFormat="1" applyFont="1" applyFill="1" applyBorder="1" applyAlignment="1" applyProtection="1"/>
    <xf numFmtId="0" fontId="10" fillId="0" borderId="8" xfId="0" applyFont="1" applyBorder="1"/>
    <xf numFmtId="0" fontId="5" fillId="0" borderId="0" xfId="0" applyFont="1" applyBorder="1"/>
    <xf numFmtId="0" fontId="0" fillId="0" borderId="0" xfId="0" applyNumberFormat="1" applyFill="1" applyBorder="1" applyAlignment="1" applyProtection="1"/>
    <xf numFmtId="3" fontId="10" fillId="4" borderId="11" xfId="1" applyNumberFormat="1" applyFont="1" applyFill="1" applyBorder="1"/>
    <xf numFmtId="3" fontId="10" fillId="4" borderId="12" xfId="1" applyNumberFormat="1" applyFont="1" applyFill="1" applyBorder="1"/>
    <xf numFmtId="0" fontId="12" fillId="0" borderId="22" xfId="0" applyFont="1" applyBorder="1"/>
    <xf numFmtId="3" fontId="12" fillId="0" borderId="23" xfId="0" applyNumberFormat="1" applyFont="1" applyBorder="1"/>
    <xf numFmtId="3" fontId="12" fillId="0" borderId="24" xfId="0" applyNumberFormat="1" applyFont="1" applyBorder="1"/>
    <xf numFmtId="0" fontId="10" fillId="4" borderId="25" xfId="0" applyNumberFormat="1" applyFont="1" applyFill="1" applyBorder="1" applyAlignment="1" applyProtection="1">
      <alignment vertical="center"/>
    </xf>
    <xf numFmtId="0" fontId="10" fillId="4" borderId="26" xfId="0" applyNumberFormat="1" applyFont="1" applyFill="1" applyBorder="1" applyAlignment="1" applyProtection="1">
      <alignment vertical="center"/>
    </xf>
    <xf numFmtId="0" fontId="13" fillId="0" borderId="8" xfId="0" applyFont="1" applyFill="1" applyBorder="1"/>
    <xf numFmtId="0" fontId="13" fillId="0" borderId="0" xfId="0" applyFont="1" applyFill="1" applyBorder="1"/>
    <xf numFmtId="0" fontId="14" fillId="0" borderId="0" xfId="0" applyNumberFormat="1" applyFont="1" applyFill="1" applyBorder="1" applyAlignment="1" applyProtection="1"/>
    <xf numFmtId="3" fontId="14" fillId="0" borderId="11" xfId="0" applyNumberFormat="1" applyFont="1" applyFill="1" applyBorder="1" applyAlignment="1" applyProtection="1"/>
    <xf numFmtId="3" fontId="14" fillId="0" borderId="12" xfId="0" applyNumberFormat="1" applyFont="1" applyFill="1" applyBorder="1" applyAlignment="1" applyProtection="1"/>
    <xf numFmtId="0" fontId="5" fillId="5" borderId="2" xfId="0" applyNumberFormat="1" applyFont="1" applyFill="1" applyBorder="1" applyAlignment="1" applyProtection="1">
      <alignment vertical="center"/>
    </xf>
    <xf numFmtId="0" fontId="5" fillId="5" borderId="3" xfId="0" applyFont="1" applyFill="1" applyBorder="1"/>
    <xf numFmtId="0" fontId="0" fillId="5" borderId="3" xfId="0" applyFill="1" applyBorder="1"/>
    <xf numFmtId="3" fontId="5" fillId="5" borderId="6" xfId="0" applyNumberFormat="1" applyFont="1" applyFill="1" applyBorder="1" applyAlignment="1" applyProtection="1">
      <alignment vertical="center"/>
    </xf>
    <xf numFmtId="3" fontId="5" fillId="5" borderId="7" xfId="0" applyNumberFormat="1" applyFont="1" applyFill="1" applyBorder="1" applyAlignment="1" applyProtection="1">
      <alignment vertical="center"/>
    </xf>
    <xf numFmtId="0" fontId="7" fillId="2" borderId="29" xfId="0" applyFont="1" applyFill="1" applyBorder="1"/>
    <xf numFmtId="0" fontId="0" fillId="2" borderId="30" xfId="0" applyFill="1" applyBorder="1"/>
    <xf numFmtId="0" fontId="5" fillId="2" borderId="30" xfId="0" applyNumberFormat="1" applyFont="1" applyFill="1" applyBorder="1" applyAlignment="1" applyProtection="1">
      <alignment vertical="center"/>
    </xf>
    <xf numFmtId="3" fontId="5" fillId="2" borderId="19" xfId="0" applyNumberFormat="1" applyFont="1" applyFill="1" applyBorder="1" applyAlignment="1" applyProtection="1">
      <alignment vertical="center"/>
    </xf>
    <xf numFmtId="3" fontId="5" fillId="2" borderId="20" xfId="0" applyNumberFormat="1" applyFont="1" applyFill="1" applyBorder="1" applyAlignment="1" applyProtection="1">
      <alignment vertical="center"/>
    </xf>
    <xf numFmtId="0" fontId="15" fillId="0" borderId="0" xfId="0" applyFont="1" applyBorder="1"/>
    <xf numFmtId="0" fontId="15" fillId="0" borderId="0" xfId="0" applyNumberFormat="1" applyFont="1" applyFill="1" applyBorder="1" applyAlignment="1" applyProtection="1"/>
    <xf numFmtId="3" fontId="15" fillId="0" borderId="11" xfId="0" applyNumberFormat="1" applyFont="1" applyFill="1" applyBorder="1" applyAlignment="1" applyProtection="1"/>
    <xf numFmtId="3" fontId="15" fillId="0" borderId="12" xfId="0" applyNumberFormat="1" applyFont="1" applyFill="1" applyBorder="1" applyAlignment="1" applyProtection="1"/>
    <xf numFmtId="0" fontId="16" fillId="0" borderId="0" xfId="0" applyFont="1"/>
    <xf numFmtId="0" fontId="8" fillId="0" borderId="0" xfId="0" applyFont="1" applyBorder="1"/>
    <xf numFmtId="0" fontId="5" fillId="3" borderId="8" xfId="0" applyFont="1" applyFill="1" applyBorder="1"/>
    <xf numFmtId="0" fontId="8" fillId="3" borderId="0" xfId="0" applyFont="1" applyFill="1" applyBorder="1"/>
    <xf numFmtId="0" fontId="0" fillId="3" borderId="0" xfId="0" applyNumberFormat="1" applyFill="1" applyBorder="1" applyAlignment="1" applyProtection="1"/>
    <xf numFmtId="3" fontId="0" fillId="3" borderId="12" xfId="0" applyNumberFormat="1" applyFont="1" applyFill="1" applyBorder="1" applyAlignment="1" applyProtection="1"/>
    <xf numFmtId="0" fontId="15" fillId="3" borderId="0" xfId="0" applyNumberFormat="1" applyFont="1" applyFill="1" applyBorder="1" applyAlignment="1" applyProtection="1"/>
    <xf numFmtId="3" fontId="15" fillId="3" borderId="12" xfId="0" applyNumberFormat="1" applyFont="1" applyFill="1" applyBorder="1" applyAlignment="1" applyProtection="1"/>
    <xf numFmtId="0" fontId="5" fillId="3" borderId="8" xfId="0" applyNumberFormat="1" applyFont="1" applyFill="1" applyBorder="1" applyAlignment="1" applyProtection="1">
      <alignment vertical="center"/>
    </xf>
    <xf numFmtId="0" fontId="8" fillId="3" borderId="0" xfId="0" applyNumberFormat="1" applyFont="1" applyFill="1" applyBorder="1" applyAlignment="1" applyProtection="1">
      <alignment vertical="center"/>
    </xf>
    <xf numFmtId="0" fontId="8" fillId="3" borderId="9" xfId="0" applyNumberFormat="1" applyFont="1" applyFill="1" applyBorder="1" applyAlignment="1" applyProtection="1">
      <alignment vertical="center"/>
    </xf>
    <xf numFmtId="0" fontId="10" fillId="6" borderId="25" xfId="1" applyFont="1" applyFill="1" applyBorder="1"/>
    <xf numFmtId="0" fontId="10" fillId="6" borderId="26" xfId="1" applyFont="1" applyFill="1" applyBorder="1"/>
    <xf numFmtId="0" fontId="10" fillId="6" borderId="26" xfId="0" applyFont="1" applyFill="1" applyBorder="1"/>
    <xf numFmtId="3" fontId="10" fillId="6" borderId="27" xfId="1" applyNumberFormat="1" applyFont="1" applyFill="1" applyBorder="1"/>
    <xf numFmtId="3" fontId="10" fillId="6" borderId="28" xfId="1" applyNumberFormat="1" applyFont="1" applyFill="1" applyBorder="1"/>
    <xf numFmtId="0" fontId="12" fillId="0" borderId="8" xfId="0" applyFont="1" applyBorder="1"/>
    <xf numFmtId="0" fontId="12" fillId="0" borderId="0" xfId="0" applyFont="1"/>
    <xf numFmtId="0" fontId="5" fillId="7" borderId="8" xfId="0" applyFont="1" applyFill="1" applyBorder="1"/>
    <xf numFmtId="0" fontId="5" fillId="7" borderId="0" xfId="0" applyFont="1" applyFill="1"/>
    <xf numFmtId="3" fontId="5" fillId="7" borderId="11" xfId="0" applyNumberFormat="1" applyFont="1" applyFill="1" applyBorder="1" applyAlignment="1" applyProtection="1"/>
    <xf numFmtId="3" fontId="5" fillId="7" borderId="17" xfId="0" applyNumberFormat="1" applyFont="1" applyFill="1" applyBorder="1" applyAlignment="1" applyProtection="1"/>
    <xf numFmtId="0" fontId="5" fillId="8" borderId="31" xfId="0" applyNumberFormat="1" applyFont="1" applyFill="1" applyBorder="1" applyAlignment="1" applyProtection="1">
      <alignment vertical="center"/>
    </xf>
    <xf numFmtId="0" fontId="0" fillId="8" borderId="18" xfId="0" applyFill="1" applyBorder="1"/>
    <xf numFmtId="3" fontId="5" fillId="8" borderId="32" xfId="0" applyNumberFormat="1" applyFont="1" applyFill="1" applyBorder="1" applyAlignment="1" applyProtection="1">
      <alignment vertical="center"/>
    </xf>
    <xf numFmtId="3" fontId="5" fillId="8" borderId="33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>
      <alignment vertical="center"/>
    </xf>
    <xf numFmtId="0" fontId="0" fillId="0" borderId="3" xfId="0" applyFill="1" applyBorder="1"/>
    <xf numFmtId="3" fontId="5" fillId="0" borderId="3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Border="1" applyAlignment="1" applyProtection="1">
      <alignment vertical="center"/>
    </xf>
    <xf numFmtId="3" fontId="8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/>
    <xf numFmtId="3" fontId="8" fillId="0" borderId="0" xfId="0" applyNumberFormat="1" applyFont="1" applyFill="1"/>
    <xf numFmtId="3" fontId="17" fillId="0" borderId="0" xfId="0" applyNumberFormat="1" applyFont="1" applyFill="1"/>
    <xf numFmtId="3" fontId="18" fillId="0" borderId="0" xfId="0" applyNumberFormat="1" applyFont="1" applyFill="1"/>
    <xf numFmtId="3" fontId="19" fillId="0" borderId="0" xfId="0" applyNumberFormat="1" applyFont="1" applyFill="1" applyBorder="1" applyAlignment="1" applyProtection="1">
      <alignment vertical="center"/>
    </xf>
    <xf numFmtId="3" fontId="10" fillId="0" borderId="0" xfId="0" applyNumberFormat="1" applyFont="1" applyFill="1" applyBorder="1" applyAlignment="1" applyProtection="1">
      <alignment vertical="center"/>
    </xf>
    <xf numFmtId="0" fontId="19" fillId="0" borderId="0" xfId="0" applyFont="1" applyFill="1"/>
    <xf numFmtId="3" fontId="5" fillId="0" borderId="0" xfId="0" applyNumberFormat="1" applyFont="1" applyFill="1"/>
    <xf numFmtId="3" fontId="3" fillId="0" borderId="0" xfId="0" applyNumberFormat="1" applyFont="1" applyFill="1"/>
    <xf numFmtId="3" fontId="19" fillId="0" borderId="0" xfId="0" applyNumberFormat="1" applyFont="1" applyFill="1"/>
  </cellXfs>
  <cellStyles count="6">
    <cellStyle name="normální" xfId="0" builtinId="0"/>
    <cellStyle name="normální 2" xfId="2"/>
    <cellStyle name="Normální 3" xfId="3"/>
    <cellStyle name="Normální 4" xfId="4"/>
    <cellStyle name="normální_čerpání příjmů 5-2005" xfId="1"/>
    <cellStyle name="Procenta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tabulka%20123%20p&#345;&#237;loha%20&#269;%20%2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Příjmy dle ORJ tab.č.4a"/>
      <sheetName val="Výdaje dle ODPA tab. č. 4b "/>
      <sheetName val="Kap.výdaje tab. č. 5"/>
      <sheetName val="Graf1"/>
      <sheetName val="Graf2"/>
      <sheetName val="Zkratky "/>
    </sheetNames>
    <sheetDataSet>
      <sheetData sheetId="0"/>
      <sheetData sheetId="1"/>
      <sheetData sheetId="2"/>
      <sheetData sheetId="3"/>
      <sheetData sheetId="4"/>
      <sheetData sheetId="5"/>
      <sheetData sheetId="8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="85" zoomScaleNormal="85" workbookViewId="0">
      <selection activeCell="J25" sqref="J25"/>
    </sheetView>
  </sheetViews>
  <sheetFormatPr defaultRowHeight="12.75"/>
  <cols>
    <col min="1" max="1" width="7.42578125" customWidth="1"/>
    <col min="2" max="2" width="8" customWidth="1"/>
    <col min="3" max="3" width="47.28515625" customWidth="1"/>
    <col min="4" max="4" width="11.42578125" customWidth="1"/>
    <col min="5" max="5" width="11.28515625" customWidth="1"/>
    <col min="6" max="6" width="11.140625" customWidth="1"/>
    <col min="7" max="7" width="11.28515625" customWidth="1"/>
  </cols>
  <sheetData>
    <row r="1" spans="1:7" ht="18">
      <c r="A1" s="1" t="s">
        <v>0</v>
      </c>
      <c r="B1" s="1"/>
      <c r="C1" s="1"/>
      <c r="D1" s="1"/>
      <c r="E1" s="1"/>
      <c r="F1" s="1"/>
      <c r="G1" s="2"/>
    </row>
    <row r="2" spans="1:7" ht="5.25" customHeight="1" thickBot="1">
      <c r="A2" s="3"/>
      <c r="B2" s="4"/>
      <c r="C2" s="4"/>
      <c r="D2" s="4"/>
      <c r="E2" s="5"/>
      <c r="F2" s="6"/>
    </row>
    <row r="3" spans="1:7">
      <c r="A3" s="7" t="s">
        <v>1</v>
      </c>
      <c r="B3" s="8"/>
      <c r="C3" s="9"/>
      <c r="D3" s="10" t="s">
        <v>2</v>
      </c>
      <c r="E3" s="11" t="s">
        <v>3</v>
      </c>
      <c r="F3" s="12" t="s">
        <v>4</v>
      </c>
      <c r="G3" s="13" t="s">
        <v>2</v>
      </c>
    </row>
    <row r="4" spans="1:7">
      <c r="A4" s="14"/>
      <c r="B4" s="15"/>
      <c r="C4" s="16"/>
      <c r="D4" s="17" t="s">
        <v>5</v>
      </c>
      <c r="E4" s="18" t="s">
        <v>5</v>
      </c>
      <c r="F4" s="19" t="s">
        <v>6</v>
      </c>
      <c r="G4" s="20" t="s">
        <v>5</v>
      </c>
    </row>
    <row r="5" spans="1:7" ht="14.25" customHeight="1" thickBot="1">
      <c r="A5" s="21"/>
      <c r="B5" s="22"/>
      <c r="C5" s="23"/>
      <c r="D5" s="24" t="s">
        <v>7</v>
      </c>
      <c r="E5" s="25" t="s">
        <v>7</v>
      </c>
      <c r="F5" s="26" t="s">
        <v>8</v>
      </c>
      <c r="G5" s="27" t="s">
        <v>9</v>
      </c>
    </row>
    <row r="6" spans="1:7" ht="8.25" customHeight="1" thickBot="1">
      <c r="C6" s="28"/>
      <c r="D6" s="29"/>
      <c r="E6" s="29"/>
      <c r="F6" s="29"/>
      <c r="G6" s="30"/>
    </row>
    <row r="7" spans="1:7">
      <c r="A7" s="31" t="s">
        <v>10</v>
      </c>
      <c r="B7" s="32"/>
      <c r="C7" s="32"/>
      <c r="D7" s="33">
        <v>1</v>
      </c>
      <c r="E7" s="33">
        <v>2</v>
      </c>
      <c r="F7" s="34">
        <v>3</v>
      </c>
      <c r="G7" s="35">
        <v>4</v>
      </c>
    </row>
    <row r="8" spans="1:7" ht="12.75" customHeight="1">
      <c r="A8" s="36"/>
      <c r="B8" s="37"/>
      <c r="C8" s="37" t="s">
        <v>11</v>
      </c>
      <c r="D8" s="38">
        <v>5705</v>
      </c>
      <c r="E8" s="38">
        <v>5263</v>
      </c>
      <c r="F8" s="38">
        <v>1689</v>
      </c>
      <c r="G8" s="39">
        <v>7852</v>
      </c>
    </row>
    <row r="9" spans="1:7">
      <c r="A9" s="40"/>
      <c r="B9" s="28"/>
      <c r="C9" s="28" t="s">
        <v>12</v>
      </c>
      <c r="D9" s="41">
        <v>7863</v>
      </c>
      <c r="E9" s="41">
        <v>8868</v>
      </c>
      <c r="F9" s="41">
        <v>7455</v>
      </c>
      <c r="G9" s="42">
        <v>8044</v>
      </c>
    </row>
    <row r="10" spans="1:7">
      <c r="A10" s="40"/>
      <c r="B10" s="28"/>
      <c r="C10" s="43" t="s">
        <v>13</v>
      </c>
      <c r="D10" s="41">
        <v>33764</v>
      </c>
      <c r="E10" s="41">
        <v>38233</v>
      </c>
      <c r="F10" s="41">
        <v>32836</v>
      </c>
      <c r="G10" s="42">
        <v>33752</v>
      </c>
    </row>
    <row r="11" spans="1:7">
      <c r="A11" s="40"/>
      <c r="B11" s="28"/>
      <c r="C11" s="43" t="s">
        <v>14</v>
      </c>
      <c r="D11" s="41">
        <v>1600</v>
      </c>
      <c r="E11" s="41">
        <v>3865</v>
      </c>
      <c r="F11" s="41">
        <v>3863</v>
      </c>
      <c r="G11" s="44">
        <v>1600</v>
      </c>
    </row>
    <row r="12" spans="1:7">
      <c r="A12" s="45" t="s">
        <v>15</v>
      </c>
      <c r="B12" s="46" t="s">
        <v>16</v>
      </c>
      <c r="C12" s="47"/>
      <c r="D12" s="48">
        <f>SUM(D8:D11)</f>
        <v>48932</v>
      </c>
      <c r="E12" s="48">
        <f>SUM(E8:E11)</f>
        <v>56229</v>
      </c>
      <c r="F12" s="48">
        <f>SUM(F8:F11)</f>
        <v>45843</v>
      </c>
      <c r="G12" s="49">
        <f>SUM(G8:G11)</f>
        <v>51248</v>
      </c>
    </row>
    <row r="13" spans="1:7">
      <c r="A13" s="40"/>
      <c r="B13" s="28"/>
      <c r="C13" s="50" t="s">
        <v>17</v>
      </c>
      <c r="D13" s="51">
        <v>3087</v>
      </c>
      <c r="E13" s="51">
        <v>3087</v>
      </c>
      <c r="F13" s="51">
        <v>1866</v>
      </c>
      <c r="G13" s="52">
        <v>2561</v>
      </c>
    </row>
    <row r="14" spans="1:7">
      <c r="A14" s="45" t="s">
        <v>18</v>
      </c>
      <c r="B14" s="46" t="s">
        <v>19</v>
      </c>
      <c r="C14" s="47"/>
      <c r="D14" s="48">
        <f>SUM(D13:D13)</f>
        <v>3087</v>
      </c>
      <c r="E14" s="48">
        <f>SUM(E13:E13)</f>
        <v>3087</v>
      </c>
      <c r="F14" s="48">
        <f>SUM(F13:F13)</f>
        <v>1866</v>
      </c>
      <c r="G14" s="49">
        <f>SUM(G13:G13)</f>
        <v>2561</v>
      </c>
    </row>
    <row r="15" spans="1:7">
      <c r="A15" s="53"/>
      <c r="B15" s="54"/>
      <c r="C15" s="55" t="s">
        <v>20</v>
      </c>
      <c r="D15" s="56">
        <v>580</v>
      </c>
      <c r="E15" s="56">
        <v>580</v>
      </c>
      <c r="F15" s="56">
        <v>325</v>
      </c>
      <c r="G15" s="57">
        <v>580</v>
      </c>
    </row>
    <row r="16" spans="1:7">
      <c r="A16" s="53"/>
      <c r="B16" s="54"/>
      <c r="C16" s="58" t="s">
        <v>21</v>
      </c>
      <c r="D16" s="56">
        <v>636</v>
      </c>
      <c r="E16" s="56">
        <v>690</v>
      </c>
      <c r="F16" s="56">
        <v>296</v>
      </c>
      <c r="G16" s="57">
        <v>566</v>
      </c>
    </row>
    <row r="17" spans="1:8">
      <c r="A17" s="59"/>
      <c r="B17" s="60"/>
      <c r="C17" s="58" t="s">
        <v>22</v>
      </c>
      <c r="D17" s="61">
        <v>1720</v>
      </c>
      <c r="E17" s="61">
        <v>1839</v>
      </c>
      <c r="F17" s="61">
        <v>1226</v>
      </c>
      <c r="G17" s="62">
        <v>2220</v>
      </c>
    </row>
    <row r="18" spans="1:8">
      <c r="A18" s="59"/>
      <c r="B18" s="60"/>
      <c r="C18" s="58" t="s">
        <v>23</v>
      </c>
      <c r="D18" s="61">
        <v>978</v>
      </c>
      <c r="E18" s="61">
        <v>948</v>
      </c>
      <c r="F18" s="61">
        <v>388</v>
      </c>
      <c r="G18" s="57">
        <v>953</v>
      </c>
    </row>
    <row r="19" spans="1:8">
      <c r="A19" s="59"/>
      <c r="B19" s="60"/>
      <c r="C19" s="58" t="s">
        <v>24</v>
      </c>
      <c r="D19" s="61">
        <v>16588</v>
      </c>
      <c r="E19" s="61">
        <v>17454</v>
      </c>
      <c r="F19" s="61">
        <v>13394</v>
      </c>
      <c r="G19" s="57">
        <v>16221</v>
      </c>
    </row>
    <row r="20" spans="1:8">
      <c r="A20" s="45" t="s">
        <v>25</v>
      </c>
      <c r="B20" s="46" t="s">
        <v>26</v>
      </c>
      <c r="C20" s="47"/>
      <c r="D20" s="48">
        <f>SUM(D15:D19)</f>
        <v>20502</v>
      </c>
      <c r="E20" s="48">
        <f>SUM(E15:E19)</f>
        <v>21511</v>
      </c>
      <c r="F20" s="48">
        <f>SUM(F15:F19)</f>
        <v>15629</v>
      </c>
      <c r="G20" s="49">
        <f>SUM(G15:G19)</f>
        <v>20540</v>
      </c>
    </row>
    <row r="21" spans="1:8" s="63" customFormat="1">
      <c r="A21" s="59"/>
      <c r="B21" s="60"/>
      <c r="C21" s="58" t="s">
        <v>27</v>
      </c>
      <c r="D21" s="61">
        <v>85582</v>
      </c>
      <c r="E21" s="61">
        <v>88244</v>
      </c>
      <c r="F21" s="56">
        <v>67012</v>
      </c>
      <c r="G21" s="57">
        <v>87474</v>
      </c>
    </row>
    <row r="22" spans="1:8" s="63" customFormat="1">
      <c r="A22" s="45"/>
      <c r="B22" s="46" t="s">
        <v>28</v>
      </c>
      <c r="C22" s="47"/>
      <c r="D22" s="64">
        <f>SUM(D21)</f>
        <v>85582</v>
      </c>
      <c r="E22" s="64">
        <f>SUM(E21)</f>
        <v>88244</v>
      </c>
      <c r="F22" s="65">
        <f>SUM(F21)</f>
        <v>67012</v>
      </c>
      <c r="G22" s="49">
        <f>SUM(G21)</f>
        <v>87474</v>
      </c>
    </row>
    <row r="23" spans="1:8">
      <c r="A23" s="66"/>
      <c r="B23" s="43"/>
      <c r="C23" s="43" t="s">
        <v>29</v>
      </c>
      <c r="D23" s="67">
        <v>5171</v>
      </c>
      <c r="E23" s="67">
        <v>4625</v>
      </c>
      <c r="F23" s="67">
        <v>2452</v>
      </c>
      <c r="G23" s="68">
        <v>8122</v>
      </c>
    </row>
    <row r="24" spans="1:8">
      <c r="A24" s="66"/>
      <c r="B24" s="43"/>
      <c r="C24" s="43" t="s">
        <v>30</v>
      </c>
      <c r="D24" s="67">
        <v>65148</v>
      </c>
      <c r="E24" s="67">
        <v>71000</v>
      </c>
      <c r="F24" s="67">
        <v>59848</v>
      </c>
      <c r="G24" s="68">
        <v>76972</v>
      </c>
    </row>
    <row r="25" spans="1:8">
      <c r="A25" s="59"/>
      <c r="B25" s="60"/>
      <c r="C25" s="58" t="s">
        <v>31</v>
      </c>
      <c r="D25" s="61">
        <v>25475</v>
      </c>
      <c r="E25" s="61">
        <v>33082</v>
      </c>
      <c r="F25" s="61">
        <v>8139</v>
      </c>
      <c r="G25" s="68">
        <v>24629</v>
      </c>
      <c r="H25" s="69"/>
    </row>
    <row r="26" spans="1:8">
      <c r="A26" s="70" t="s">
        <v>32</v>
      </c>
      <c r="B26" s="71" t="s">
        <v>33</v>
      </c>
      <c r="C26" s="72"/>
      <c r="D26" s="48">
        <f>SUM(D23:D25)</f>
        <v>95794</v>
      </c>
      <c r="E26" s="48">
        <f>SUM(E23:E25)</f>
        <v>108707</v>
      </c>
      <c r="F26" s="48">
        <f>SUM(F23:F25)</f>
        <v>70439</v>
      </c>
      <c r="G26" s="49">
        <f>SUM(G23:G25)</f>
        <v>109723</v>
      </c>
    </row>
    <row r="27" spans="1:8">
      <c r="A27" s="73"/>
      <c r="B27" s="74"/>
      <c r="C27" s="75" t="s">
        <v>34</v>
      </c>
      <c r="D27" s="76">
        <v>2651</v>
      </c>
      <c r="E27" s="76">
        <v>2321</v>
      </c>
      <c r="F27" s="76">
        <v>1230</v>
      </c>
      <c r="G27" s="77">
        <v>0</v>
      </c>
    </row>
    <row r="28" spans="1:8">
      <c r="A28" s="66"/>
      <c r="B28" s="78"/>
      <c r="C28" s="79" t="s">
        <v>35</v>
      </c>
      <c r="D28" s="80">
        <v>8715</v>
      </c>
      <c r="E28" s="80">
        <v>6715</v>
      </c>
      <c r="F28" s="80">
        <v>2913</v>
      </c>
      <c r="G28" s="81">
        <v>5511</v>
      </c>
    </row>
    <row r="29" spans="1:8">
      <c r="A29" s="82"/>
      <c r="B29" s="83"/>
      <c r="C29" s="84" t="s">
        <v>36</v>
      </c>
      <c r="D29" s="80">
        <v>66102</v>
      </c>
      <c r="E29" s="80">
        <v>64869</v>
      </c>
      <c r="F29" s="80">
        <v>47595</v>
      </c>
      <c r="G29" s="81">
        <v>52462</v>
      </c>
    </row>
    <row r="30" spans="1:8">
      <c r="A30" s="82"/>
      <c r="B30" s="83"/>
      <c r="C30" s="84" t="s">
        <v>37</v>
      </c>
      <c r="D30" s="80">
        <v>224</v>
      </c>
      <c r="E30" s="80">
        <v>224</v>
      </c>
      <c r="F30" s="80">
        <v>37</v>
      </c>
      <c r="G30" s="81">
        <v>130</v>
      </c>
    </row>
    <row r="31" spans="1:8">
      <c r="A31" s="70" t="s">
        <v>38</v>
      </c>
      <c r="B31" s="71" t="s">
        <v>39</v>
      </c>
      <c r="C31" s="72"/>
      <c r="D31" s="85">
        <f>SUM(D27:D30)</f>
        <v>77692</v>
      </c>
      <c r="E31" s="48">
        <f>SUM(E27:E30)</f>
        <v>74129</v>
      </c>
      <c r="F31" s="85">
        <f>SUM(F27:F30)</f>
        <v>51775</v>
      </c>
      <c r="G31" s="86">
        <f>SUM(G27:G30)</f>
        <v>58103</v>
      </c>
    </row>
    <row r="32" spans="1:8">
      <c r="A32" s="36"/>
      <c r="B32" s="37"/>
      <c r="C32" s="87" t="s">
        <v>40</v>
      </c>
      <c r="D32" s="88">
        <v>60</v>
      </c>
      <c r="E32" s="88">
        <v>60</v>
      </c>
      <c r="F32" s="88">
        <v>9</v>
      </c>
      <c r="G32" s="89">
        <v>60</v>
      </c>
    </row>
    <row r="33" spans="1:12">
      <c r="A33" s="90" t="s">
        <v>41</v>
      </c>
      <c r="B33" s="91" t="s">
        <v>42</v>
      </c>
      <c r="C33" s="91"/>
      <c r="D33" s="48">
        <f>SUM(D32:D32)</f>
        <v>60</v>
      </c>
      <c r="E33" s="48">
        <f>SUM(E32:E32)</f>
        <v>60</v>
      </c>
      <c r="F33" s="48">
        <f>SUM(F32:F32)</f>
        <v>9</v>
      </c>
      <c r="G33" s="49">
        <f>SUM(G32:G32)</f>
        <v>60</v>
      </c>
    </row>
    <row r="34" spans="1:12">
      <c r="A34" s="59"/>
      <c r="B34" s="28"/>
      <c r="C34" s="43" t="s">
        <v>43</v>
      </c>
      <c r="D34" s="67">
        <v>2075</v>
      </c>
      <c r="E34" s="67">
        <v>2583</v>
      </c>
      <c r="F34" s="67">
        <v>1859</v>
      </c>
      <c r="G34" s="68">
        <v>1960</v>
      </c>
    </row>
    <row r="35" spans="1:12">
      <c r="A35" s="92"/>
      <c r="B35" s="93"/>
      <c r="C35" s="94" t="s">
        <v>44</v>
      </c>
      <c r="D35" s="95">
        <v>0</v>
      </c>
      <c r="E35" s="95">
        <v>0</v>
      </c>
      <c r="F35" s="95">
        <v>0</v>
      </c>
      <c r="G35" s="96">
        <v>0</v>
      </c>
    </row>
    <row r="36" spans="1:12">
      <c r="A36" s="45" t="s">
        <v>45</v>
      </c>
      <c r="B36" s="46" t="s">
        <v>46</v>
      </c>
      <c r="C36" s="47"/>
      <c r="D36" s="48">
        <f>D34</f>
        <v>2075</v>
      </c>
      <c r="E36" s="48">
        <f>E34</f>
        <v>2583</v>
      </c>
      <c r="F36" s="48">
        <f>F34</f>
        <v>1859</v>
      </c>
      <c r="G36" s="49">
        <f>G34</f>
        <v>1960</v>
      </c>
    </row>
    <row r="37" spans="1:12" ht="13.5" thickBot="1">
      <c r="A37" s="70" t="s">
        <v>47</v>
      </c>
      <c r="B37" s="71" t="s">
        <v>48</v>
      </c>
      <c r="C37" s="72"/>
      <c r="D37" s="85">
        <v>892</v>
      </c>
      <c r="E37" s="85">
        <v>2824</v>
      </c>
      <c r="F37" s="85">
        <v>0</v>
      </c>
      <c r="G37" s="86">
        <v>1122</v>
      </c>
    </row>
    <row r="38" spans="1:12" ht="13.5" thickBot="1">
      <c r="A38" s="97" t="s">
        <v>49</v>
      </c>
      <c r="B38" s="98"/>
      <c r="C38" s="99"/>
      <c r="D38" s="100">
        <f>D12+D14+D20++D22+D26+D31+D33+D36+D37</f>
        <v>334616</v>
      </c>
      <c r="E38" s="100">
        <f>E12+E14+E20+E22+E26+E31+E33+E36+E37</f>
        <v>357374</v>
      </c>
      <c r="F38" s="100">
        <f>F12+F14+F20+F22+F26+F31+F33+F36+F37</f>
        <v>254432</v>
      </c>
      <c r="G38" s="101">
        <f>G12+G14+G20+G22+G26+G31+G33+G36+G37</f>
        <v>332791</v>
      </c>
    </row>
    <row r="39" spans="1:12">
      <c r="A39" s="102" t="s">
        <v>50</v>
      </c>
      <c r="B39" s="103"/>
      <c r="C39" s="104"/>
      <c r="D39" s="105"/>
      <c r="E39" s="105"/>
      <c r="F39" s="105"/>
      <c r="G39" s="106"/>
    </row>
    <row r="40" spans="1:12">
      <c r="A40" s="59" t="s">
        <v>15</v>
      </c>
      <c r="B40" s="28" t="s">
        <v>51</v>
      </c>
      <c r="C40" s="84"/>
      <c r="D40" s="80">
        <v>7137</v>
      </c>
      <c r="E40" s="80">
        <v>17026</v>
      </c>
      <c r="F40" s="80">
        <v>5912</v>
      </c>
      <c r="G40" s="81">
        <v>5508</v>
      </c>
    </row>
    <row r="41" spans="1:12">
      <c r="A41" s="59"/>
      <c r="B41" s="107"/>
      <c r="C41" s="108" t="s">
        <v>52</v>
      </c>
      <c r="D41" s="109">
        <v>0</v>
      </c>
      <c r="E41" s="109">
        <v>1439</v>
      </c>
      <c r="F41" s="109">
        <v>530</v>
      </c>
      <c r="G41" s="110">
        <v>0</v>
      </c>
    </row>
    <row r="42" spans="1:12">
      <c r="A42" s="59" t="s">
        <v>18</v>
      </c>
      <c r="B42" s="28" t="s">
        <v>53</v>
      </c>
      <c r="C42" s="84"/>
      <c r="D42" s="80">
        <v>0</v>
      </c>
      <c r="E42" s="80">
        <v>60</v>
      </c>
      <c r="F42" s="80">
        <v>0</v>
      </c>
      <c r="G42" s="81">
        <v>0</v>
      </c>
      <c r="L42" s="111"/>
    </row>
    <row r="43" spans="1:12">
      <c r="A43" s="59"/>
      <c r="B43" s="28"/>
      <c r="C43" s="108" t="s">
        <v>52</v>
      </c>
      <c r="D43" s="109">
        <v>0</v>
      </c>
      <c r="E43" s="109">
        <v>42</v>
      </c>
      <c r="F43" s="109">
        <v>0</v>
      </c>
      <c r="G43" s="110">
        <v>0</v>
      </c>
      <c r="L43" s="111"/>
    </row>
    <row r="44" spans="1:12">
      <c r="A44" s="59" t="s">
        <v>25</v>
      </c>
      <c r="B44" s="112" t="s">
        <v>54</v>
      </c>
      <c r="C44" s="84"/>
      <c r="D44" s="80">
        <v>0</v>
      </c>
      <c r="E44" s="80">
        <v>182</v>
      </c>
      <c r="F44" s="80">
        <v>0</v>
      </c>
      <c r="G44" s="81">
        <v>194</v>
      </c>
    </row>
    <row r="45" spans="1:12">
      <c r="A45" s="113" t="s">
        <v>32</v>
      </c>
      <c r="B45" s="114" t="s">
        <v>55</v>
      </c>
      <c r="C45" s="115"/>
      <c r="D45" s="80">
        <v>57165</v>
      </c>
      <c r="E45" s="80">
        <v>89777</v>
      </c>
      <c r="F45" s="80">
        <v>29380</v>
      </c>
      <c r="G45" s="116">
        <v>37941</v>
      </c>
    </row>
    <row r="46" spans="1:12">
      <c r="A46" s="113"/>
      <c r="B46" s="114"/>
      <c r="C46" s="117" t="s">
        <v>52</v>
      </c>
      <c r="D46" s="109">
        <v>0</v>
      </c>
      <c r="E46" s="109">
        <v>42161</v>
      </c>
      <c r="F46" s="109">
        <v>22328</v>
      </c>
      <c r="G46" s="118">
        <v>6000</v>
      </c>
    </row>
    <row r="47" spans="1:12">
      <c r="A47" s="119" t="s">
        <v>38</v>
      </c>
      <c r="B47" s="120" t="s">
        <v>56</v>
      </c>
      <c r="C47" s="121"/>
      <c r="D47" s="80">
        <v>8500</v>
      </c>
      <c r="E47" s="80">
        <v>14050</v>
      </c>
      <c r="F47" s="80">
        <v>2761</v>
      </c>
      <c r="G47" s="116">
        <v>6500</v>
      </c>
    </row>
    <row r="48" spans="1:12">
      <c r="A48" s="119"/>
      <c r="B48" s="120"/>
      <c r="C48" s="117" t="s">
        <v>52</v>
      </c>
      <c r="D48" s="109">
        <v>0</v>
      </c>
      <c r="E48" s="109">
        <v>6157</v>
      </c>
      <c r="F48" s="109">
        <v>520</v>
      </c>
      <c r="G48" s="118">
        <v>0</v>
      </c>
    </row>
    <row r="49" spans="1:7">
      <c r="A49" s="119"/>
      <c r="B49" s="120" t="s">
        <v>57</v>
      </c>
      <c r="C49" s="120"/>
      <c r="D49" s="80">
        <v>4000</v>
      </c>
      <c r="E49" s="80">
        <v>0</v>
      </c>
      <c r="F49" s="80">
        <v>0</v>
      </c>
      <c r="G49" s="116">
        <v>300</v>
      </c>
    </row>
    <row r="50" spans="1:7">
      <c r="A50" s="122"/>
      <c r="B50" s="123" t="s">
        <v>58</v>
      </c>
      <c r="C50" s="124"/>
      <c r="D50" s="125">
        <f>D40+D42+D44+D45+D47+D49</f>
        <v>76802</v>
      </c>
      <c r="E50" s="125">
        <f>E40+E42+E44+E45+E47+E49</f>
        <v>121095</v>
      </c>
      <c r="F50" s="125">
        <f>F40+F42+F44+F45+F47+F49</f>
        <v>38053</v>
      </c>
      <c r="G50" s="126">
        <f>G40+G44+G45+G47+G49</f>
        <v>50443</v>
      </c>
    </row>
    <row r="51" spans="1:7">
      <c r="A51" s="127" t="s">
        <v>59</v>
      </c>
      <c r="B51" s="128"/>
      <c r="C51" s="128"/>
      <c r="D51" s="80">
        <v>0</v>
      </c>
      <c r="E51" s="80">
        <v>6653</v>
      </c>
      <c r="F51" s="80">
        <v>2278</v>
      </c>
      <c r="G51" s="81">
        <v>2455</v>
      </c>
    </row>
    <row r="52" spans="1:7" ht="13.5" thickBot="1">
      <c r="A52" s="129" t="s">
        <v>60</v>
      </c>
      <c r="B52" s="130"/>
      <c r="C52" s="130"/>
      <c r="D52" s="131">
        <f>D50+D51</f>
        <v>76802</v>
      </c>
      <c r="E52" s="131">
        <f>E50+E51</f>
        <v>127748</v>
      </c>
      <c r="F52" s="131">
        <f>F50+F51</f>
        <v>40331</v>
      </c>
      <c r="G52" s="132">
        <f>G50+G51</f>
        <v>52898</v>
      </c>
    </row>
    <row r="53" spans="1:7" ht="13.5" thickBot="1">
      <c r="A53" s="133" t="s">
        <v>61</v>
      </c>
      <c r="B53" s="134"/>
      <c r="C53" s="134"/>
      <c r="D53" s="135">
        <f>D38+D52</f>
        <v>411418</v>
      </c>
      <c r="E53" s="135">
        <f>E38+E52</f>
        <v>485122</v>
      </c>
      <c r="F53" s="135">
        <f>F38+F52</f>
        <v>294763</v>
      </c>
      <c r="G53" s="136">
        <f>G38+G52</f>
        <v>385689</v>
      </c>
    </row>
    <row r="54" spans="1:7">
      <c r="A54" s="137"/>
      <c r="B54" s="138"/>
      <c r="C54" s="138"/>
      <c r="D54" s="139"/>
      <c r="E54" s="139"/>
      <c r="F54" s="139"/>
      <c r="G54" s="139"/>
    </row>
    <row r="55" spans="1:7">
      <c r="A55" s="140"/>
      <c r="B55" s="43"/>
      <c r="C55" s="43"/>
      <c r="D55" s="141"/>
      <c r="E55" s="141"/>
      <c r="F55" s="141"/>
      <c r="G55" s="142"/>
    </row>
    <row r="56" spans="1:7">
      <c r="A56" s="143"/>
      <c r="B56" s="55"/>
      <c r="C56" s="55"/>
      <c r="D56" s="141"/>
      <c r="E56" s="141"/>
      <c r="F56" s="141"/>
      <c r="G56" s="142"/>
    </row>
    <row r="57" spans="1:7">
      <c r="A57" s="143"/>
      <c r="B57" s="55"/>
      <c r="C57" s="55"/>
      <c r="D57" s="141"/>
      <c r="E57" s="141"/>
      <c r="F57" s="141"/>
      <c r="G57" s="141"/>
    </row>
    <row r="58" spans="1:7">
      <c r="A58" s="143"/>
      <c r="B58" s="55"/>
      <c r="C58" s="55"/>
      <c r="D58" s="142"/>
      <c r="E58" s="141"/>
      <c r="F58" s="141"/>
      <c r="G58" s="141"/>
    </row>
    <row r="59" spans="1:7">
      <c r="A59" s="143"/>
      <c r="B59" s="55"/>
      <c r="C59" s="55"/>
      <c r="D59" s="142"/>
      <c r="E59" s="141"/>
      <c r="F59" s="141"/>
      <c r="G59" s="141"/>
    </row>
    <row r="60" spans="1:7" ht="14.1" customHeight="1">
      <c r="A60" s="144"/>
      <c r="B60" s="144"/>
      <c r="C60" s="144"/>
      <c r="D60" s="145"/>
      <c r="E60" s="146"/>
      <c r="F60" s="147"/>
    </row>
    <row r="61" spans="1:7" ht="14.1" customHeight="1">
      <c r="A61" s="143"/>
      <c r="B61" s="144"/>
      <c r="C61" s="144"/>
      <c r="D61" s="145"/>
      <c r="E61" s="146"/>
      <c r="F61" s="147"/>
    </row>
    <row r="62" spans="1:7" ht="14.1" customHeight="1">
      <c r="A62" s="144"/>
      <c r="B62" s="144"/>
      <c r="C62" s="144"/>
      <c r="D62" s="142"/>
      <c r="E62" s="148"/>
      <c r="F62" s="43"/>
      <c r="G62" s="149"/>
    </row>
    <row r="63" spans="1:7" ht="14.1" customHeight="1">
      <c r="A63" s="144"/>
      <c r="B63" s="144"/>
      <c r="C63" s="150"/>
      <c r="D63" s="151"/>
      <c r="E63" s="152"/>
      <c r="F63" s="63"/>
    </row>
    <row r="64" spans="1:7" ht="14.1" customHeight="1">
      <c r="A64" s="144"/>
      <c r="B64" s="144"/>
      <c r="C64" s="144"/>
      <c r="D64" s="144"/>
      <c r="E64" s="63"/>
      <c r="F64" s="63"/>
    </row>
    <row r="65" spans="1:6" ht="14.1" customHeight="1">
      <c r="A65" s="144"/>
      <c r="B65" s="144"/>
      <c r="C65" s="150"/>
      <c r="D65" s="153"/>
      <c r="E65" s="63"/>
      <c r="F65" s="63"/>
    </row>
    <row r="66" spans="1:6" ht="14.1" customHeight="1">
      <c r="A66" s="144"/>
      <c r="B66" s="144"/>
      <c r="C66" s="150"/>
      <c r="D66" s="148"/>
      <c r="E66" s="63"/>
      <c r="F66" s="63"/>
    </row>
    <row r="67" spans="1:6" ht="14.1" customHeight="1">
      <c r="A67" s="144"/>
      <c r="B67" s="144"/>
      <c r="C67" s="150"/>
      <c r="D67" s="152"/>
      <c r="E67" s="63"/>
      <c r="F67" s="63"/>
    </row>
    <row r="68" spans="1:6" ht="14.1" customHeight="1">
      <c r="A68" s="63"/>
      <c r="B68" s="63"/>
      <c r="C68" s="63"/>
      <c r="D68" s="63"/>
      <c r="E68" s="63"/>
      <c r="F68" s="63"/>
    </row>
    <row r="69" spans="1:6" ht="14.1" customHeight="1">
      <c r="A69" s="63"/>
      <c r="B69" s="63"/>
      <c r="C69" s="150"/>
      <c r="D69" s="153"/>
      <c r="E69" s="63"/>
      <c r="F69" s="63"/>
    </row>
    <row r="70" spans="1:6" ht="14.1" customHeight="1">
      <c r="A70" s="63"/>
      <c r="B70" s="63"/>
      <c r="C70" s="150"/>
      <c r="D70" s="148"/>
      <c r="E70" s="63"/>
      <c r="F70" s="63"/>
    </row>
    <row r="71" spans="1:6" ht="14.1" customHeight="1">
      <c r="A71" s="63"/>
      <c r="B71" s="63"/>
      <c r="C71" s="150"/>
      <c r="D71" s="152"/>
      <c r="E71" s="63"/>
      <c r="F71" s="63"/>
    </row>
    <row r="72" spans="1:6" ht="14.1" customHeight="1">
      <c r="A72" s="63"/>
      <c r="B72" s="63"/>
      <c r="C72" s="63"/>
      <c r="D72" s="63"/>
      <c r="E72" s="63"/>
      <c r="F72" s="63"/>
    </row>
    <row r="73" spans="1:6" ht="14.1" customHeight="1">
      <c r="A73" s="63"/>
      <c r="B73" s="63"/>
      <c r="C73" s="150"/>
      <c r="D73" s="153"/>
      <c r="E73" s="63"/>
      <c r="F73" s="63"/>
    </row>
    <row r="74" spans="1:6" ht="14.1" customHeight="1">
      <c r="A74" s="63"/>
      <c r="B74" s="63"/>
      <c r="C74" s="150"/>
      <c r="D74" s="148"/>
      <c r="E74" s="63"/>
      <c r="F74" s="63"/>
    </row>
    <row r="75" spans="1:6" ht="14.1" customHeight="1">
      <c r="A75" s="63"/>
      <c r="B75" s="63"/>
      <c r="C75" s="150"/>
      <c r="D75" s="152"/>
      <c r="E75" s="63"/>
      <c r="F75" s="63"/>
    </row>
    <row r="76" spans="1:6" ht="14.1" customHeight="1">
      <c r="A76" s="63"/>
      <c r="B76" s="63"/>
      <c r="C76" s="63"/>
      <c r="D76" s="63"/>
      <c r="E76" s="63"/>
      <c r="F76" s="63"/>
    </row>
    <row r="77" spans="1:6" ht="14.1" customHeight="1">
      <c r="A77" s="63"/>
      <c r="B77" s="63"/>
      <c r="C77" s="150"/>
      <c r="D77" s="153"/>
      <c r="E77" s="63"/>
      <c r="F77" s="63"/>
    </row>
    <row r="78" spans="1:6" ht="14.1" customHeight="1">
      <c r="A78" s="63"/>
      <c r="B78" s="63"/>
      <c r="C78" s="150"/>
      <c r="D78" s="148"/>
      <c r="E78" s="63"/>
      <c r="F78" s="63"/>
    </row>
    <row r="79" spans="1:6" ht="14.1" customHeight="1">
      <c r="A79" s="63"/>
      <c r="B79" s="63"/>
      <c r="C79" s="150"/>
      <c r="D79" s="152"/>
      <c r="E79" s="63"/>
      <c r="F79" s="63"/>
    </row>
    <row r="80" spans="1:6" ht="14.1" customHeight="1">
      <c r="A80" s="63"/>
      <c r="B80" s="63"/>
      <c r="C80" s="63"/>
      <c r="D80" s="63"/>
      <c r="E80" s="63"/>
      <c r="F80" s="63"/>
    </row>
    <row r="81" spans="1:6" ht="14.1" customHeight="1">
      <c r="A81" s="63"/>
      <c r="B81" s="63"/>
      <c r="C81" s="150"/>
      <c r="D81" s="153"/>
      <c r="E81" s="63"/>
      <c r="F81" s="63"/>
    </row>
    <row r="82" spans="1:6" ht="14.1" customHeight="1">
      <c r="A82" s="63"/>
      <c r="B82" s="63"/>
      <c r="C82" s="150"/>
      <c r="D82" s="148"/>
      <c r="E82" s="63"/>
      <c r="F82" s="63"/>
    </row>
    <row r="83" spans="1:6" ht="14.1" customHeight="1">
      <c r="A83" s="63"/>
      <c r="B83" s="63"/>
      <c r="C83" s="150"/>
      <c r="D83" s="152"/>
      <c r="E83" s="63"/>
      <c r="F83" s="63"/>
    </row>
    <row r="84" spans="1:6" ht="14.1" customHeight="1">
      <c r="A84" s="63"/>
      <c r="B84" s="63"/>
      <c r="C84" s="63"/>
      <c r="D84" s="63"/>
      <c r="E84" s="63"/>
      <c r="F84" s="63"/>
    </row>
    <row r="85" spans="1:6" ht="14.1" customHeight="1">
      <c r="A85" s="63"/>
      <c r="B85" s="63"/>
      <c r="C85" s="63"/>
      <c r="D85" s="63"/>
      <c r="E85" s="63"/>
      <c r="F85" s="63"/>
    </row>
    <row r="86" spans="1:6" ht="14.1" customHeight="1">
      <c r="A86" s="63"/>
      <c r="B86" s="63"/>
      <c r="C86" s="63"/>
      <c r="D86" s="63"/>
      <c r="E86" s="63"/>
      <c r="F86" s="63"/>
    </row>
    <row r="87" spans="1:6">
      <c r="A87" s="63"/>
      <c r="B87" s="63"/>
      <c r="C87" s="63"/>
      <c r="D87" s="63"/>
      <c r="E87" s="63"/>
      <c r="F87" s="63"/>
    </row>
    <row r="88" spans="1:6">
      <c r="A88" s="63"/>
      <c r="B88" s="63"/>
      <c r="C88" s="63"/>
      <c r="D88" s="63"/>
      <c r="E88" s="63"/>
      <c r="F88" s="63"/>
    </row>
  </sheetData>
  <mergeCells count="2">
    <mergeCell ref="A2:D2"/>
    <mergeCell ref="A3:C5"/>
  </mergeCells>
  <pageMargins left="0.55118110236220474" right="0.23622047244094491" top="0.62992125984251968" bottom="0.47244094488188981" header="0.39370078740157483" footer="0.27559055118110237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Výdaje tab. č. 2</vt:lpstr>
    </vt:vector>
  </TitlesOfParts>
  <Company>umobmoap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pc2011</dc:creator>
  <cp:lastModifiedBy>pc2011</cp:lastModifiedBy>
  <dcterms:created xsi:type="dcterms:W3CDTF">2013-12-17T07:43:55Z</dcterms:created>
  <dcterms:modified xsi:type="dcterms:W3CDTF">2013-12-17T07:44:08Z</dcterms:modified>
</cp:coreProperties>
</file>