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tabRatio="794" activeTab="2"/>
  </bookViews>
  <sheets>
    <sheet name="Příjmy" sheetId="1" r:id="rId1"/>
    <sheet name="Výdaje" sheetId="2" r:id="rId2"/>
    <sheet name="Transfery  " sheetId="3" r:id="rId3"/>
  </sheets>
  <externalReferences>
    <externalReference r:id="rId6"/>
    <externalReference r:id="rId7"/>
  </externalReferences>
  <definedNames>
    <definedName name="dates" localSheetId="2">'[2]číselník'!$B$42:$C$54</definedName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<sst xmlns="http://schemas.openxmlformats.org/spreadsheetml/2006/main" count="184" uniqueCount="132">
  <si>
    <t>Schválený</t>
  </si>
  <si>
    <t>Upravený</t>
  </si>
  <si>
    <t>Plnění</t>
  </si>
  <si>
    <t>rozpočet</t>
  </si>
  <si>
    <t>rozpočtu</t>
  </si>
  <si>
    <t>Daň z nemovitostí</t>
  </si>
  <si>
    <t>Správní poplatky</t>
  </si>
  <si>
    <t>Odvod výtěžku z provozování loterií</t>
  </si>
  <si>
    <t>Poplatek ze psů</t>
  </si>
  <si>
    <t>OFR</t>
  </si>
  <si>
    <t>Odbor financí a rozpočtu</t>
  </si>
  <si>
    <t>Poplatek za užívání veřejného prostranství</t>
  </si>
  <si>
    <t xml:space="preserve">V L A S T N Í   P Ř  Í J M Y </t>
  </si>
  <si>
    <t>Úsek financí a rozpočtu</t>
  </si>
  <si>
    <t>P Ř Í J M Y   C E L K E M</t>
  </si>
  <si>
    <t>C E L K O V É    Z D R O J E</t>
  </si>
  <si>
    <t>VÝDAJE</t>
  </si>
  <si>
    <t>běžné výdaje</t>
  </si>
  <si>
    <t>Úsek APOS</t>
  </si>
  <si>
    <t xml:space="preserve">           -  v tom: finanční vypořádání</t>
  </si>
  <si>
    <t>Úsek zastupitelstva</t>
  </si>
  <si>
    <t>B Ě Ź N É  V Ý D A J E    C E L K E M</t>
  </si>
  <si>
    <t>kapitálové výdaje</t>
  </si>
  <si>
    <t>Kapitálové výdaje odborů</t>
  </si>
  <si>
    <t>V Ý D A J E    C E L K E M</t>
  </si>
  <si>
    <t>Úsek financí a rozpočtu  (bez rezerv a převodů)</t>
  </si>
  <si>
    <t>tabulka č. 1</t>
  </si>
  <si>
    <t>tabulka č. 2</t>
  </si>
  <si>
    <t>Poplatek za provozovaný výherní hrací přístroj</t>
  </si>
  <si>
    <t>K A P I T Á L O V É  V Ý D A J E   C E L K E M</t>
  </si>
  <si>
    <t xml:space="preserve"> 1.  Příjmy daňové celkem</t>
  </si>
  <si>
    <t xml:space="preserve"> 2.  Příjmy nedaňové celkem</t>
  </si>
  <si>
    <t xml:space="preserve"> 3.  Kapitálové příjmy celkem</t>
  </si>
  <si>
    <t xml:space="preserve"> 4.  Převody z vlastních fondů HČ</t>
  </si>
  <si>
    <t>Odbor stavebního řádu a přestupků</t>
  </si>
  <si>
    <t>Úsek hospodářské správy</t>
  </si>
  <si>
    <t>OSŘP</t>
  </si>
  <si>
    <t>Úsek péče o občany</t>
  </si>
  <si>
    <t xml:space="preserve">Úsek sociálních dávek              </t>
  </si>
  <si>
    <t>Kapitálové příjmy -  prodej domovního fondu</t>
  </si>
  <si>
    <t>Kapitálové příjmy -  prodej nebytových prostor</t>
  </si>
  <si>
    <t>Kapitálové příjmy -  prodej pozemků</t>
  </si>
  <si>
    <t>Úsek sociálních dávek</t>
  </si>
  <si>
    <t xml:space="preserve">Neinvest. příspěvky základním a mateřským školám </t>
  </si>
  <si>
    <t>Dary a neinvestiční transfery</t>
  </si>
  <si>
    <t>Úsek stavebního řádu a přestupků</t>
  </si>
  <si>
    <t>Úsek vnějších vztahů</t>
  </si>
  <si>
    <t>Úsek IZS, PO,BOZP</t>
  </si>
  <si>
    <t>Úsek osobních výdajů</t>
  </si>
  <si>
    <t xml:space="preserve">       v tom transfery </t>
  </si>
  <si>
    <t>v tom transfery</t>
  </si>
  <si>
    <t>TRANSFERY</t>
  </si>
  <si>
    <t>PŘIJATÉ   TRANSFERY  CELKEM</t>
  </si>
  <si>
    <t>Investiční transfery příspěvkovým organizacím</t>
  </si>
  <si>
    <t>Úsek školství a volnočasových aktivit</t>
  </si>
  <si>
    <t>OŠV</t>
  </si>
  <si>
    <t>Odbor školství a volnočasových aktivit</t>
  </si>
  <si>
    <t>OSV</t>
  </si>
  <si>
    <t xml:space="preserve">Odbor sociálních věcí </t>
  </si>
  <si>
    <t>Úsek správy domovního a bytového fondu</t>
  </si>
  <si>
    <t>Úsek privatizace domovního a bytového fondu</t>
  </si>
  <si>
    <t>Neinvestiční příspěvky CKV MO</t>
  </si>
  <si>
    <t>Neinvestiční příspěvky Technickým službám MOaP</t>
  </si>
  <si>
    <t>Úsek majetku a strategického rozvoje</t>
  </si>
  <si>
    <t xml:space="preserve">Odbor stavebního řádu a přestupků </t>
  </si>
  <si>
    <t>Neinvestiční transfer na sociálně právní ochranu dětí ze SR</t>
  </si>
  <si>
    <t>Neinvestiční transfer na sociální dávky ze SR</t>
  </si>
  <si>
    <t>Neinvestiční transfer z úřadu práce ze SR</t>
  </si>
  <si>
    <t>Neinvestiční transfer na výkon státní správy ze SR</t>
  </si>
  <si>
    <t>Neinvestiční transfer na školství z rozpočtu SMO</t>
  </si>
  <si>
    <t>Neinvestiční transfer na plavecký výcvik z rozpočtu SMO</t>
  </si>
  <si>
    <t>Neinvestiční neúčelový transfer z rozpočtu SMO</t>
  </si>
  <si>
    <t>Úsek výpočetní techniky</t>
  </si>
  <si>
    <t xml:space="preserve"> </t>
  </si>
  <si>
    <t>PŘÍJMY A FINANCOVÁNÍ</t>
  </si>
  <si>
    <t>Neinvestiční transfer na školství ze SR</t>
  </si>
  <si>
    <t xml:space="preserve">Další nespecifikované rezervy </t>
  </si>
  <si>
    <t>roku 2010</t>
  </si>
  <si>
    <t>na rok 2011</t>
  </si>
  <si>
    <t>Schválený rozpočet roku 2010</t>
  </si>
  <si>
    <t>Upravený rozpočet roku 2010</t>
  </si>
  <si>
    <t>Příspěvek na investice - nadace OKD</t>
  </si>
  <si>
    <t>Příspěvek na investice - nadace ČEZ</t>
  </si>
  <si>
    <t xml:space="preserve"> 5.  Přijaté transfery</t>
  </si>
  <si>
    <t>Investiční půjčené prostředky zřízeným příspěvkovým organizacím</t>
  </si>
  <si>
    <t>k 31. 10. 10</t>
  </si>
  <si>
    <t>Neinvestiční transfer na volby do Parlamentu ČR ze SR</t>
  </si>
  <si>
    <t>Neinvestiční transfer na platy zaměstnanců odlehč.sl. a pečovatelské sl. ze SR</t>
  </si>
  <si>
    <t>Neinvestiční transfer na realizaci akce Festival Ostrava Jazz Night 2010 ze SR</t>
  </si>
  <si>
    <t xml:space="preserve">Neinvestiční transfer ze SR na realizaci proj.pro ZŠ a MŠ Ostrava,Ostrčilova 1, PO </t>
  </si>
  <si>
    <t xml:space="preserve">Neinvestiční a investiční transfer ze  SR a ESF pro ZŠ Gebauerova, PO </t>
  </si>
  <si>
    <t>Neinvestiční transfer pro ZŠ Nádražní 117, PO a Matiční 5, PO ze SR a ESF</t>
  </si>
  <si>
    <t>Neinvestiční transfer z rozpočtu kraje na realizaci akce Ostravská muzejní noc</t>
  </si>
  <si>
    <t>Neinvestiční transfer z rozpočtu kraje na akce vzděl.prac.-kvalitní poskyt.soc.služby</t>
  </si>
  <si>
    <t>Neinvestiční transfer na provoz bazénu z rozpočtu SMO</t>
  </si>
  <si>
    <t>Neinvestiční transfer na odklízení sněhu z rozpočtu SMO</t>
  </si>
  <si>
    <t>Neinvestiční transfer na zajištění provozu WC z rozpočtu SMO</t>
  </si>
  <si>
    <t>Neinvestiční transfer na volby roku 2010 z rozpočtu SMO</t>
  </si>
  <si>
    <t>Neinvestiční transfery na neinv. výdaje při realizaci inv. akcí z rozpočtu SMO</t>
  </si>
  <si>
    <t>Neinvestiční transfer na realizaci projektů "Společně žít" z rozpočtu SMO</t>
  </si>
  <si>
    <t>Neinvestiční a investiční transfer z Regionální rady pro ZŠ Gen. Píky</t>
  </si>
  <si>
    <t>Neinvestiční transfer z rozpočtu SMO - finanční vypořádání minulých let</t>
  </si>
  <si>
    <t>Neinvestiční transfer z rozpočtu SMO na odstranění škod po povodních</t>
  </si>
  <si>
    <t>Investiční transfer ze státních fondů</t>
  </si>
  <si>
    <t>Investiční transfery pro zřízené příspěvkové organizace z rozpočtu SMO</t>
  </si>
  <si>
    <t>Investiční transfery z rozpočtu SMO</t>
  </si>
  <si>
    <t>Investiční transfery z rozpočtu SR</t>
  </si>
  <si>
    <t>Plnění rozpočtu k  31.10. 2010</t>
  </si>
  <si>
    <t>Neinvestiční půjčené prostředky zřízeným PO CKV MO</t>
  </si>
  <si>
    <t>Splátka půjčky CKV MO</t>
  </si>
  <si>
    <t>OVV</t>
  </si>
  <si>
    <t xml:space="preserve">Odbor vnitřních věcí </t>
  </si>
  <si>
    <t xml:space="preserve">Odbor investic a místního hospodářství  </t>
  </si>
  <si>
    <t>OIaMH</t>
  </si>
  <si>
    <t>Úsek investic a oprav</t>
  </si>
  <si>
    <t>OM</t>
  </si>
  <si>
    <t>Odbor majetkový</t>
  </si>
  <si>
    <t>Odbor investic a místního hospodářství</t>
  </si>
  <si>
    <t xml:space="preserve">Odbor vnitřních věcí  </t>
  </si>
  <si>
    <t>odboru školství a volnočasových aktivit</t>
  </si>
  <si>
    <t>odboru majetkového</t>
  </si>
  <si>
    <t xml:space="preserve">odboru sociálních věcí </t>
  </si>
  <si>
    <t xml:space="preserve">odboru vnitřních věcí </t>
  </si>
  <si>
    <t xml:space="preserve">odboru investic a místního hospodářství  </t>
  </si>
  <si>
    <t>Odbor vnitřních věcí</t>
  </si>
  <si>
    <t xml:space="preserve"> 6.  Financování z vlastních zdrojů - třída 8</t>
  </si>
  <si>
    <t>Úsek místního hospodářství</t>
  </si>
  <si>
    <t>Rezerva kapitálových výdajů</t>
  </si>
  <si>
    <t>Schválený rozpočet příjmů a financování MOb MOaP na rok 2011 (v tis. Kč)</t>
  </si>
  <si>
    <t xml:space="preserve">Schválený rozpočet výdajů MOb MOaP na rok 2011 (v tis. Kč)                  </t>
  </si>
  <si>
    <t>Schválené neinvestiční a investiční transfery na rok 2011 (v tis. Kč)                                                                             tabulka č.3</t>
  </si>
  <si>
    <t>Schválený rozpočet na rok 2011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</si>
</sst>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9">
    <font>
      <sz val="10"/>
      <name val="Arial"/>
      <family val="0"/>
    </font>
    <font>
      <u val="single"/>
      <sz val="7"/>
      <color indexed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0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8"/>
      <name val="Arial"/>
      <family val="0"/>
    </font>
    <font>
      <b/>
      <i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0"/>
    </font>
    <font>
      <b/>
      <sz val="10"/>
      <name val="Arial CE"/>
      <family val="0"/>
    </font>
    <font>
      <u val="single"/>
      <sz val="9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16"/>
      <name val="Arial"/>
      <family val="2"/>
    </font>
    <font>
      <i/>
      <sz val="10"/>
      <color indexed="60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14"/>
      <name val="Arial"/>
      <family val="2"/>
    </font>
    <font>
      <b/>
      <sz val="12"/>
      <name val="Arial CE"/>
      <family val="0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Border="1">
      <alignment/>
      <protection/>
    </xf>
    <xf numFmtId="0" fontId="0" fillId="0" borderId="0" xfId="0" applyFill="1" applyAlignment="1">
      <alignment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0" fontId="7" fillId="2" borderId="2" xfId="0" applyNumberFormat="1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3" fontId="7" fillId="2" borderId="3" xfId="0" applyNumberFormat="1" applyFont="1" applyFill="1" applyBorder="1" applyAlignment="1" applyProtection="1">
      <alignment vertical="center"/>
      <protection/>
    </xf>
    <xf numFmtId="0" fontId="4" fillId="0" borderId="0" xfId="20" applyFill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2" borderId="1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3" fontId="7" fillId="2" borderId="0" xfId="0" applyNumberFormat="1" applyFont="1" applyFill="1" applyBorder="1" applyAlignment="1" applyProtection="1">
      <alignment vertic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7" fillId="2" borderId="5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7" fillId="2" borderId="7" xfId="0" applyNumberFormat="1" applyFont="1" applyFill="1" applyBorder="1" applyAlignment="1" applyProtection="1">
      <alignment vertical="center"/>
      <protection/>
    </xf>
    <xf numFmtId="0" fontId="4" fillId="0" borderId="1" xfId="20" applyFont="1" applyBorder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7" fillId="3" borderId="8" xfId="0" applyNumberFormat="1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>
      <alignment/>
    </xf>
    <xf numFmtId="3" fontId="7" fillId="3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" fontId="7" fillId="3" borderId="10" xfId="0" applyNumberFormat="1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>
      <alignment/>
    </xf>
    <xf numFmtId="3" fontId="7" fillId="3" borderId="12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7" fillId="2" borderId="1" xfId="20" applyFont="1" applyFill="1" applyBorder="1">
      <alignment/>
      <protection/>
    </xf>
    <xf numFmtId="0" fontId="7" fillId="2" borderId="0" xfId="20" applyFont="1" applyFill="1" applyBorder="1">
      <alignment/>
      <protection/>
    </xf>
    <xf numFmtId="0" fontId="7" fillId="2" borderId="0" xfId="0" applyFont="1" applyFill="1" applyBorder="1" applyAlignment="1">
      <alignment/>
    </xf>
    <xf numFmtId="3" fontId="7" fillId="2" borderId="0" xfId="20" applyNumberFormat="1" applyFont="1" applyFill="1" applyBorder="1">
      <alignment/>
      <protection/>
    </xf>
    <xf numFmtId="3" fontId="7" fillId="2" borderId="3" xfId="20" applyNumberFormat="1" applyFont="1" applyFill="1" applyBorder="1">
      <alignment/>
      <protection/>
    </xf>
    <xf numFmtId="0" fontId="0" fillId="0" borderId="4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7" fillId="2" borderId="2" xfId="20" applyFont="1" applyFill="1" applyBorder="1">
      <alignment/>
      <protection/>
    </xf>
    <xf numFmtId="0" fontId="7" fillId="2" borderId="3" xfId="20" applyFont="1" applyFill="1" applyBorder="1">
      <alignment/>
      <protection/>
    </xf>
    <xf numFmtId="0" fontId="7" fillId="2" borderId="3" xfId="0" applyFont="1" applyFill="1" applyBorder="1" applyAlignment="1">
      <alignment/>
    </xf>
    <xf numFmtId="3" fontId="4" fillId="0" borderId="0" xfId="20" applyNumberFormat="1" applyFill="1" applyBorder="1">
      <alignment/>
      <protection/>
    </xf>
    <xf numFmtId="0" fontId="7" fillId="0" borderId="0" xfId="0" applyFont="1" applyFill="1" applyBorder="1" applyAlignment="1">
      <alignment/>
    </xf>
    <xf numFmtId="0" fontId="4" fillId="0" borderId="0" xfId="20" applyFont="1" applyFill="1" applyBorder="1">
      <alignment/>
      <protection/>
    </xf>
    <xf numFmtId="0" fontId="7" fillId="3" borderId="8" xfId="0" applyNumberFormat="1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Font="1" applyAlignment="1">
      <alignment/>
    </xf>
    <xf numFmtId="0" fontId="7" fillId="3" borderId="10" xfId="0" applyNumberFormat="1" applyFont="1" applyFill="1" applyBorder="1" applyAlignment="1" applyProtection="1">
      <alignment vertical="center"/>
      <protection/>
    </xf>
    <xf numFmtId="0" fontId="0" fillId="3" borderId="11" xfId="0" applyFill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" xfId="0" applyFont="1" applyBorder="1" applyAlignment="1">
      <alignment/>
    </xf>
    <xf numFmtId="3" fontId="15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NumberFormat="1" applyFont="1" applyFill="1" applyBorder="1" applyAlignment="1" applyProtection="1">
      <alignment/>
      <protection/>
    </xf>
    <xf numFmtId="3" fontId="0" fillId="4" borderId="9" xfId="0" applyNumberFormat="1" applyFont="1" applyFill="1" applyBorder="1" applyAlignment="1" applyProtection="1">
      <alignment horizontal="center"/>
      <protection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NumberFormat="1" applyFont="1" applyFill="1" applyBorder="1" applyAlignment="1" applyProtection="1">
      <alignment horizontal="center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5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7" fillId="4" borderId="15" xfId="0" applyNumberFormat="1" applyFont="1" applyFill="1" applyBorder="1" applyAlignment="1" applyProtection="1">
      <alignment vertical="center"/>
      <protection/>
    </xf>
    <xf numFmtId="3" fontId="0" fillId="4" borderId="0" xfId="0" applyNumberFormat="1" applyFont="1" applyFill="1" applyBorder="1" applyAlignment="1" applyProtection="1">
      <alignment horizontal="left"/>
      <protection/>
    </xf>
    <xf numFmtId="3" fontId="0" fillId="4" borderId="12" xfId="0" applyNumberFormat="1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>
      <alignment/>
    </xf>
    <xf numFmtId="3" fontId="7" fillId="4" borderId="11" xfId="0" applyNumberFormat="1" applyFont="1" applyFill="1" applyBorder="1" applyAlignment="1" applyProtection="1">
      <alignment vertical="center"/>
      <protection/>
    </xf>
    <xf numFmtId="0" fontId="9" fillId="4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3" fontId="7" fillId="4" borderId="11" xfId="0" applyNumberFormat="1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3" fontId="4" fillId="0" borderId="17" xfId="20" applyNumberFormat="1" applyBorder="1">
      <alignment/>
      <protection/>
    </xf>
    <xf numFmtId="3" fontId="7" fillId="2" borderId="18" xfId="0" applyNumberFormat="1" applyFont="1" applyFill="1" applyBorder="1" applyAlignment="1" applyProtection="1">
      <alignment vertical="center"/>
      <protection/>
    </xf>
    <xf numFmtId="3" fontId="7" fillId="4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7" fillId="2" borderId="17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7" fillId="2" borderId="20" xfId="0" applyNumberFormat="1" applyFont="1" applyFill="1" applyBorder="1" applyAlignment="1" applyProtection="1">
      <alignment vertical="center"/>
      <protection/>
    </xf>
    <xf numFmtId="3" fontId="7" fillId="4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>
      <alignment/>
    </xf>
    <xf numFmtId="3" fontId="10" fillId="0" borderId="17" xfId="0" applyNumberFormat="1" applyFont="1" applyFill="1" applyBorder="1" applyAlignment="1" applyProtection="1">
      <alignment/>
      <protection/>
    </xf>
    <xf numFmtId="3" fontId="7" fillId="4" borderId="16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3" fontId="10" fillId="0" borderId="17" xfId="0" applyNumberFormat="1" applyFont="1" applyFill="1" applyBorder="1" applyAlignment="1" applyProtection="1">
      <alignment vertical="center"/>
      <protection/>
    </xf>
    <xf numFmtId="3" fontId="7" fillId="2" borderId="18" xfId="20" applyNumberFormat="1" applyFont="1" applyFill="1" applyBorder="1">
      <alignment/>
      <protection/>
    </xf>
    <xf numFmtId="3" fontId="0" fillId="0" borderId="17" xfId="0" applyNumberFormat="1" applyFill="1" applyBorder="1" applyAlignment="1">
      <alignment/>
    </xf>
    <xf numFmtId="3" fontId="7" fillId="2" borderId="17" xfId="20" applyNumberFormat="1" applyFont="1" applyFill="1" applyBorder="1">
      <alignment/>
      <protection/>
    </xf>
    <xf numFmtId="3" fontId="0" fillId="0" borderId="20" xfId="0" applyNumberFormat="1" applyFont="1" applyBorder="1" applyAlignment="1">
      <alignment/>
    </xf>
    <xf numFmtId="3" fontId="4" fillId="0" borderId="17" xfId="20" applyNumberFormat="1" applyFill="1" applyBorder="1">
      <alignment/>
      <protection/>
    </xf>
    <xf numFmtId="3" fontId="7" fillId="3" borderId="21" xfId="0" applyNumberFormat="1" applyFont="1" applyFill="1" applyBorder="1" applyAlignment="1" applyProtection="1">
      <alignment vertical="center"/>
      <protection/>
    </xf>
    <xf numFmtId="3" fontId="7" fillId="4" borderId="22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/>
      <protection/>
    </xf>
    <xf numFmtId="3" fontId="7" fillId="3" borderId="19" xfId="0" applyNumberFormat="1" applyFont="1" applyFill="1" applyBorder="1" applyAlignment="1" applyProtection="1">
      <alignment vertical="center"/>
      <protection/>
    </xf>
    <xf numFmtId="0" fontId="7" fillId="3" borderId="1" xfId="0" applyFont="1" applyFill="1" applyBorder="1" applyAlignment="1">
      <alignment/>
    </xf>
    <xf numFmtId="0" fontId="7" fillId="3" borderId="0" xfId="0" applyFont="1" applyFill="1" applyAlignment="1">
      <alignment/>
    </xf>
    <xf numFmtId="3" fontId="7" fillId="3" borderId="17" xfId="0" applyNumberFormat="1" applyFont="1" applyFill="1" applyBorder="1" applyAlignment="1" applyProtection="1">
      <alignment/>
      <protection/>
    </xf>
    <xf numFmtId="3" fontId="7" fillId="3" borderId="19" xfId="0" applyNumberFormat="1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7" fillId="0" borderId="0" xfId="21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vertical="center"/>
      <protection/>
    </xf>
    <xf numFmtId="0" fontId="0" fillId="0" borderId="1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17" xfId="20" applyNumberFormat="1" applyFont="1" applyFill="1" applyBorder="1">
      <alignment/>
      <protection/>
    </xf>
    <xf numFmtId="3" fontId="0" fillId="0" borderId="0" xfId="20" applyNumberFormat="1" applyFont="1" applyFill="1" applyBorder="1">
      <alignment/>
      <protection/>
    </xf>
    <xf numFmtId="0" fontId="7" fillId="2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1" fillId="4" borderId="8" xfId="0" applyFont="1" applyFill="1" applyBorder="1" applyAlignment="1">
      <alignment/>
    </xf>
    <xf numFmtId="0" fontId="21" fillId="4" borderId="14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>
      <alignment/>
    </xf>
    <xf numFmtId="0" fontId="7" fillId="4" borderId="2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1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" xfId="0" applyNumberFormat="1" applyFill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16" fillId="0" borderId="1" xfId="0" applyFont="1" applyFill="1" applyBorder="1" applyAlignment="1">
      <alignment/>
    </xf>
    <xf numFmtId="0" fontId="7" fillId="0" borderId="1" xfId="0" applyNumberFormat="1" applyFont="1" applyFill="1" applyBorder="1" applyAlignment="1" applyProtection="1">
      <alignment vertical="center"/>
      <protection/>
    </xf>
    <xf numFmtId="3" fontId="7" fillId="2" borderId="23" xfId="20" applyNumberFormat="1" applyFont="1" applyFill="1" applyBorder="1">
      <alignment/>
      <protection/>
    </xf>
    <xf numFmtId="3" fontId="7" fillId="4" borderId="25" xfId="0" applyNumberFormat="1" applyFont="1" applyFill="1" applyBorder="1" applyAlignment="1" applyProtection="1">
      <alignment horizontal="center"/>
      <protection/>
    </xf>
    <xf numFmtId="3" fontId="7" fillId="4" borderId="21" xfId="0" applyNumberFormat="1" applyFont="1" applyFill="1" applyBorder="1" applyAlignment="1" applyProtection="1">
      <alignment horizontal="center"/>
      <protection/>
    </xf>
    <xf numFmtId="3" fontId="7" fillId="4" borderId="26" xfId="0" applyNumberFormat="1" applyFont="1" applyFill="1" applyBorder="1" applyAlignment="1" applyProtection="1">
      <alignment horizontal="center"/>
      <protection/>
    </xf>
    <xf numFmtId="3" fontId="7" fillId="4" borderId="17" xfId="0" applyNumberFormat="1" applyFont="1" applyFill="1" applyBorder="1" applyAlignment="1" applyProtection="1">
      <alignment horizontal="center"/>
      <protection/>
    </xf>
    <xf numFmtId="3" fontId="7" fillId="4" borderId="27" xfId="0" applyNumberFormat="1" applyFont="1" applyFill="1" applyBorder="1" applyAlignment="1" applyProtection="1">
      <alignment horizontal="center"/>
      <protection/>
    </xf>
    <xf numFmtId="3" fontId="7" fillId="4" borderId="28" xfId="0" applyNumberFormat="1" applyFont="1" applyFill="1" applyBorder="1" applyAlignment="1" applyProtection="1">
      <alignment horizontal="center"/>
      <protection/>
    </xf>
    <xf numFmtId="3" fontId="7" fillId="4" borderId="9" xfId="0" applyNumberFormat="1" applyFont="1" applyFill="1" applyBorder="1" applyAlignment="1" applyProtection="1">
      <alignment horizontal="center"/>
      <protection/>
    </xf>
    <xf numFmtId="3" fontId="7" fillId="4" borderId="0" xfId="0" applyNumberFormat="1" applyFont="1" applyFill="1" applyBorder="1" applyAlignment="1" applyProtection="1">
      <alignment horizontal="center"/>
      <protection/>
    </xf>
    <xf numFmtId="3" fontId="7" fillId="4" borderId="12" xfId="0" applyNumberFormat="1" applyFont="1" applyFill="1" applyBorder="1" applyAlignment="1" applyProtection="1">
      <alignment horizontal="center"/>
      <protection/>
    </xf>
    <xf numFmtId="10" fontId="11" fillId="4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0" fontId="22" fillId="0" borderId="0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17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3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3" fontId="24" fillId="0" borderId="24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" fillId="2" borderId="19" xfId="0" applyNumberFormat="1" applyFont="1" applyFill="1" applyBorder="1" applyAlignment="1" applyProtection="1">
      <alignment vertical="center"/>
      <protection/>
    </xf>
    <xf numFmtId="3" fontId="2" fillId="2" borderId="11" xfId="0" applyNumberFormat="1" applyFont="1" applyFill="1" applyBorder="1" applyAlignment="1" applyProtection="1">
      <alignment vertical="center"/>
      <protection/>
    </xf>
    <xf numFmtId="3" fontId="7" fillId="2" borderId="18" xfId="0" applyNumberFormat="1" applyFont="1" applyFill="1" applyBorder="1" applyAlignment="1" applyProtection="1">
      <alignment/>
      <protection/>
    </xf>
    <xf numFmtId="10" fontId="7" fillId="4" borderId="29" xfId="0" applyNumberFormat="1" applyFont="1" applyFill="1" applyBorder="1" applyAlignment="1" applyProtection="1">
      <alignment horizontal="center"/>
      <protection/>
    </xf>
    <xf numFmtId="10" fontId="7" fillId="4" borderId="30" xfId="0" applyNumberFormat="1" applyFont="1" applyFill="1" applyBorder="1" applyAlignment="1" applyProtection="1">
      <alignment horizontal="center"/>
      <protection/>
    </xf>
    <xf numFmtId="168" fontId="7" fillId="4" borderId="31" xfId="0" applyNumberFormat="1" applyFont="1" applyFill="1" applyBorder="1" applyAlignment="1" applyProtection="1">
      <alignment horizontal="center"/>
      <protection/>
    </xf>
    <xf numFmtId="3" fontId="7" fillId="4" borderId="32" xfId="0" applyNumberFormat="1" applyFont="1" applyFill="1" applyBorder="1" applyAlignment="1">
      <alignment horizontal="center"/>
    </xf>
    <xf numFmtId="3" fontId="19" fillId="4" borderId="33" xfId="21" applyNumberFormat="1" applyFont="1" applyFill="1" applyBorder="1" applyAlignment="1">
      <alignment horizontal="right"/>
    </xf>
    <xf numFmtId="3" fontId="4" fillId="0" borderId="34" xfId="21" applyNumberFormat="1" applyBorder="1" applyAlignment="1">
      <alignment horizontal="right"/>
    </xf>
    <xf numFmtId="3" fontId="4" fillId="0" borderId="30" xfId="21" applyNumberFormat="1" applyBorder="1" applyAlignment="1">
      <alignment horizontal="right"/>
    </xf>
    <xf numFmtId="3" fontId="19" fillId="2" borderId="35" xfId="21" applyNumberFormat="1" applyFont="1" applyFill="1" applyBorder="1" applyAlignment="1">
      <alignment horizontal="right"/>
    </xf>
    <xf numFmtId="3" fontId="4" fillId="0" borderId="30" xfId="21" applyNumberFormat="1" applyFont="1" applyFill="1" applyBorder="1" applyAlignment="1">
      <alignment horizontal="right"/>
    </xf>
    <xf numFmtId="3" fontId="19" fillId="2" borderId="36" xfId="21" applyNumberFormat="1" applyFont="1" applyFill="1" applyBorder="1" applyAlignment="1">
      <alignment horizontal="right"/>
    </xf>
    <xf numFmtId="3" fontId="7" fillId="3" borderId="33" xfId="0" applyNumberFormat="1" applyFont="1" applyFill="1" applyBorder="1" applyAlignment="1" applyProtection="1">
      <alignment vertical="center"/>
      <protection/>
    </xf>
    <xf numFmtId="3" fontId="7" fillId="4" borderId="29" xfId="0" applyNumberFormat="1" applyFont="1" applyFill="1" applyBorder="1" applyAlignment="1" applyProtection="1">
      <alignment horizontal="center"/>
      <protection/>
    </xf>
    <xf numFmtId="3" fontId="7" fillId="4" borderId="30" xfId="0" applyNumberFormat="1" applyFont="1" applyFill="1" applyBorder="1" applyAlignment="1" applyProtection="1">
      <alignment horizontal="center"/>
      <protection/>
    </xf>
    <xf numFmtId="164" fontId="7" fillId="4" borderId="31" xfId="0" applyNumberFormat="1" applyFont="1" applyFill="1" applyBorder="1" applyAlignment="1" applyProtection="1">
      <alignment horizontal="center"/>
      <protection/>
    </xf>
    <xf numFmtId="0" fontId="7" fillId="4" borderId="32" xfId="0" applyFont="1" applyFill="1" applyBorder="1" applyAlignment="1">
      <alignment horizontal="center"/>
    </xf>
    <xf numFmtId="3" fontId="0" fillId="4" borderId="32" xfId="21" applyNumberFormat="1" applyFill="1" applyBorder="1" applyAlignment="1">
      <alignment horizontal="right"/>
    </xf>
    <xf numFmtId="3" fontId="0" fillId="0" borderId="34" xfId="21" applyNumberFormat="1" applyFont="1" applyBorder="1" applyAlignment="1">
      <alignment/>
    </xf>
    <xf numFmtId="3" fontId="0" fillId="0" borderId="30" xfId="21" applyNumberFormat="1" applyFont="1" applyBorder="1" applyAlignment="1">
      <alignment/>
    </xf>
    <xf numFmtId="3" fontId="7" fillId="2" borderId="35" xfId="21" applyNumberFormat="1" applyFont="1" applyFill="1" applyBorder="1" applyAlignment="1">
      <alignment/>
    </xf>
    <xf numFmtId="3" fontId="15" fillId="0" borderId="30" xfId="21" applyNumberFormat="1" applyFont="1" applyBorder="1" applyAlignment="1">
      <alignment horizontal="right"/>
    </xf>
    <xf numFmtId="3" fontId="0" fillId="0" borderId="30" xfId="21" applyNumberFormat="1" applyBorder="1" applyAlignment="1">
      <alignment horizontal="right"/>
    </xf>
    <xf numFmtId="3" fontId="22" fillId="0" borderId="30" xfId="21" applyNumberFormat="1" applyFont="1" applyBorder="1" applyAlignment="1">
      <alignment/>
    </xf>
    <xf numFmtId="3" fontId="15" fillId="0" borderId="30" xfId="21" applyNumberFormat="1" applyFont="1" applyBorder="1" applyAlignment="1">
      <alignment/>
    </xf>
    <xf numFmtId="3" fontId="7" fillId="3" borderId="30" xfId="0" applyNumberFormat="1" applyFont="1" applyFill="1" applyBorder="1" applyAlignment="1" applyProtection="1">
      <alignment/>
      <protection/>
    </xf>
    <xf numFmtId="0" fontId="24" fillId="0" borderId="1" xfId="0" applyFont="1" applyFill="1" applyBorder="1" applyAlignment="1">
      <alignment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24" fillId="0" borderId="24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/>
    </xf>
    <xf numFmtId="3" fontId="25" fillId="0" borderId="17" xfId="21" applyNumberFormat="1" applyFont="1" applyFill="1" applyBorder="1" applyAlignment="1">
      <alignment horizontal="right"/>
    </xf>
    <xf numFmtId="3" fontId="27" fillId="2" borderId="19" xfId="21" applyNumberFormat="1" applyFont="1" applyFill="1" applyBorder="1" applyAlignment="1">
      <alignment horizontal="right" vertical="center"/>
    </xf>
    <xf numFmtId="3" fontId="0" fillId="0" borderId="37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21" applyNumberFormat="1" applyFont="1" applyBorder="1" applyAlignment="1">
      <alignment/>
    </xf>
    <xf numFmtId="3" fontId="0" fillId="0" borderId="17" xfId="21" applyNumberFormat="1" applyFont="1" applyBorder="1" applyAlignment="1">
      <alignment/>
    </xf>
    <xf numFmtId="3" fontId="4" fillId="0" borderId="0" xfId="20" applyNumberFormat="1" applyFont="1" applyBorder="1">
      <alignment/>
      <protection/>
    </xf>
    <xf numFmtId="3" fontId="4" fillId="0" borderId="24" xfId="20" applyNumberFormat="1" applyBorder="1">
      <alignment/>
      <protection/>
    </xf>
    <xf numFmtId="3" fontId="4" fillId="0" borderId="24" xfId="20" applyNumberFormat="1" applyFont="1" applyBorder="1">
      <alignment/>
      <protection/>
    </xf>
    <xf numFmtId="3" fontId="4" fillId="0" borderId="20" xfId="21" applyNumberFormat="1" applyBorder="1" applyAlignment="1">
      <alignment horizontal="right"/>
    </xf>
    <xf numFmtId="3" fontId="4" fillId="0" borderId="17" xfId="21" applyNumberFormat="1" applyBorder="1" applyAlignment="1">
      <alignment horizontal="right"/>
    </xf>
    <xf numFmtId="3" fontId="7" fillId="2" borderId="18" xfId="0" applyNumberFormat="1" applyFont="1" applyFill="1" applyBorder="1" applyAlignment="1" applyProtection="1">
      <alignment vertical="center"/>
      <protection/>
    </xf>
    <xf numFmtId="3" fontId="7" fillId="2" borderId="3" xfId="0" applyNumberFormat="1" applyFont="1" applyFill="1" applyBorder="1" applyAlignment="1" applyProtection="1">
      <alignment vertical="center"/>
      <protection/>
    </xf>
    <xf numFmtId="0" fontId="7" fillId="2" borderId="23" xfId="0" applyFont="1" applyFill="1" applyBorder="1" applyAlignment="1">
      <alignment/>
    </xf>
    <xf numFmtId="3" fontId="7" fillId="2" borderId="30" xfId="21" applyNumberFormat="1" applyFont="1" applyFill="1" applyBorder="1" applyAlignment="1">
      <alignment/>
    </xf>
    <xf numFmtId="3" fontId="7" fillId="2" borderId="38" xfId="0" applyNumberFormat="1" applyFont="1" applyFill="1" applyBorder="1" applyAlignment="1" applyProtection="1">
      <alignment vertical="center"/>
      <protection/>
    </xf>
    <xf numFmtId="3" fontId="7" fillId="2" borderId="7" xfId="0" applyNumberFormat="1" applyFont="1" applyFill="1" applyBorder="1" applyAlignment="1" applyProtection="1">
      <alignment vertical="center"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7" fillId="2" borderId="35" xfId="20" applyNumberFormat="1" applyFont="1" applyFill="1" applyBorder="1">
      <alignment/>
      <protection/>
    </xf>
    <xf numFmtId="3" fontId="7" fillId="3" borderId="33" xfId="0" applyNumberFormat="1" applyFont="1" applyFill="1" applyBorder="1" applyAlignment="1" applyProtection="1">
      <alignment vertical="center"/>
      <protection/>
    </xf>
    <xf numFmtId="3" fontId="7" fillId="4" borderId="33" xfId="0" applyNumberFormat="1" applyFont="1" applyFill="1" applyBorder="1" applyAlignment="1" applyProtection="1">
      <alignment vertical="center"/>
      <protection/>
    </xf>
    <xf numFmtId="3" fontId="7" fillId="2" borderId="35" xfId="0" applyNumberFormat="1" applyFont="1" applyFill="1" applyBorder="1" applyAlignment="1" applyProtection="1">
      <alignment vertical="center"/>
      <protection/>
    </xf>
    <xf numFmtId="3" fontId="7" fillId="4" borderId="33" xfId="0" applyNumberFormat="1" applyFont="1" applyFill="1" applyBorder="1" applyAlignment="1" applyProtection="1">
      <alignment vertical="center"/>
      <protection/>
    </xf>
    <xf numFmtId="3" fontId="0" fillId="0" borderId="0" xfId="21" applyNumberFormat="1" applyFont="1" applyFill="1" applyBorder="1" applyAlignment="1">
      <alignment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30" xfId="21" applyNumberFormat="1" applyFont="1" applyBorder="1" applyAlignment="1">
      <alignment/>
    </xf>
    <xf numFmtId="3" fontId="19" fillId="2" borderId="30" xfId="21" applyNumberFormat="1" applyFont="1" applyFill="1" applyBorder="1" applyAlignment="1">
      <alignment horizontal="right"/>
    </xf>
    <xf numFmtId="3" fontId="4" fillId="0" borderId="34" xfId="21" applyNumberFormat="1" applyFont="1" applyFill="1" applyBorder="1" applyAlignment="1">
      <alignment horizontal="right"/>
    </xf>
    <xf numFmtId="0" fontId="24" fillId="2" borderId="17" xfId="0" applyFont="1" applyFill="1" applyBorder="1" applyAlignment="1">
      <alignment vertical="justify"/>
    </xf>
    <xf numFmtId="0" fontId="24" fillId="2" borderId="28" xfId="0" applyFont="1" applyFill="1" applyBorder="1" applyAlignment="1">
      <alignment vertical="justify"/>
    </xf>
    <xf numFmtId="3" fontId="2" fillId="0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2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4" borderId="0" xfId="0" applyFont="1" applyFill="1" applyAlignment="1">
      <alignment horizontal="left" vertical="center"/>
    </xf>
    <xf numFmtId="0" fontId="26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40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 applyProtection="1">
      <alignment horizontal="center" vertical="justify"/>
      <protection/>
    </xf>
    <xf numFmtId="0" fontId="24" fillId="2" borderId="17" xfId="0" applyFont="1" applyFill="1" applyBorder="1" applyAlignment="1">
      <alignment horizontal="center" vertical="justify"/>
    </xf>
    <xf numFmtId="0" fontId="24" fillId="2" borderId="28" xfId="0" applyFont="1" applyFill="1" applyBorder="1" applyAlignment="1">
      <alignment horizontal="center" vertical="justify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čerpání příjmů 5-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10\Dokumenty\Sk&#345;&#237;&#328;\Rozpo&#269;et\N&#225;vrh%20rozpo&#269;tu%202008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52"/>
  <sheetViews>
    <sheetView zoomScale="85" zoomScaleNormal="85" workbookViewId="0" topLeftCell="A1">
      <selection activeCell="D16" sqref="D16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8.00390625" style="0" customWidth="1"/>
    <col min="4" max="4" width="43.8515625" style="0" customWidth="1"/>
    <col min="5" max="7" width="11.7109375" style="0" customWidth="1"/>
    <col min="8" max="8" width="11.7109375" style="137" customWidth="1"/>
  </cols>
  <sheetData>
    <row r="1" spans="2:8" ht="18">
      <c r="B1" s="93" t="s">
        <v>128</v>
      </c>
      <c r="C1" s="93"/>
      <c r="D1" s="93"/>
      <c r="E1" s="93"/>
      <c r="F1" s="93"/>
      <c r="G1" s="93"/>
      <c r="H1" s="177"/>
    </row>
    <row r="2" spans="2:8" ht="18.75" thickBot="1">
      <c r="B2" s="253"/>
      <c r="C2" s="254"/>
      <c r="D2" s="254"/>
      <c r="E2" s="254"/>
      <c r="F2" s="1"/>
      <c r="G2" s="156"/>
      <c r="H2" s="134" t="s">
        <v>26</v>
      </c>
    </row>
    <row r="3" spans="2:8" ht="12.75" customHeight="1">
      <c r="B3" s="83"/>
      <c r="C3" s="84"/>
      <c r="D3" s="86"/>
      <c r="E3" s="169" t="s">
        <v>0</v>
      </c>
      <c r="F3" s="174" t="s">
        <v>1</v>
      </c>
      <c r="G3" s="169" t="s">
        <v>2</v>
      </c>
      <c r="H3" s="191" t="s">
        <v>0</v>
      </c>
    </row>
    <row r="4" spans="2:8" ht="15.75">
      <c r="B4" s="87"/>
      <c r="C4" s="89" t="s">
        <v>74</v>
      </c>
      <c r="D4" s="97"/>
      <c r="E4" s="171" t="s">
        <v>3</v>
      </c>
      <c r="F4" s="175" t="s">
        <v>3</v>
      </c>
      <c r="G4" s="171" t="s">
        <v>4</v>
      </c>
      <c r="H4" s="192" t="s">
        <v>3</v>
      </c>
    </row>
    <row r="5" spans="2:8" ht="13.5" thickBot="1">
      <c r="B5" s="90"/>
      <c r="C5" s="91"/>
      <c r="D5" s="98"/>
      <c r="E5" s="173" t="s">
        <v>77</v>
      </c>
      <c r="F5" s="176" t="s">
        <v>77</v>
      </c>
      <c r="G5" s="173" t="s">
        <v>85</v>
      </c>
      <c r="H5" s="193" t="s">
        <v>78</v>
      </c>
    </row>
    <row r="6" spans="1:8" ht="8.25" customHeight="1" thickBot="1">
      <c r="A6" s="2"/>
      <c r="B6" s="5"/>
      <c r="E6" s="117"/>
      <c r="F6" s="117"/>
      <c r="G6" s="117"/>
      <c r="H6" s="135"/>
    </row>
    <row r="7" spans="2:8" ht="12.75">
      <c r="B7" s="94"/>
      <c r="C7" s="95"/>
      <c r="D7" s="95"/>
      <c r="E7" s="157">
        <v>1</v>
      </c>
      <c r="F7" s="158">
        <v>2</v>
      </c>
      <c r="G7" s="157">
        <v>3</v>
      </c>
      <c r="H7" s="194">
        <v>4</v>
      </c>
    </row>
    <row r="8" spans="2:8" ht="12.75">
      <c r="B8" s="4"/>
      <c r="C8" s="5"/>
      <c r="D8" s="6" t="s">
        <v>5</v>
      </c>
      <c r="E8" s="231">
        <v>27000</v>
      </c>
      <c r="F8" s="229">
        <v>27000</v>
      </c>
      <c r="G8" s="106">
        <v>15422</v>
      </c>
      <c r="H8" s="196">
        <v>26000</v>
      </c>
    </row>
    <row r="9" spans="2:8" ht="12.75">
      <c r="B9" s="4"/>
      <c r="C9" s="6"/>
      <c r="D9" s="5" t="s">
        <v>28</v>
      </c>
      <c r="E9" s="232">
        <v>9500</v>
      </c>
      <c r="F9" s="230">
        <v>9500</v>
      </c>
      <c r="G9" s="106">
        <v>7309</v>
      </c>
      <c r="H9" s="197">
        <v>30240</v>
      </c>
    </row>
    <row r="10" spans="2:8" ht="12.75">
      <c r="B10" s="4"/>
      <c r="C10" s="6"/>
      <c r="D10" s="6" t="s">
        <v>6</v>
      </c>
      <c r="E10" s="232">
        <v>4900</v>
      </c>
      <c r="F10" s="230">
        <v>4900</v>
      </c>
      <c r="G10" s="106">
        <v>2018</v>
      </c>
      <c r="H10" s="197">
        <v>4000</v>
      </c>
    </row>
    <row r="11" spans="2:8" ht="12.75">
      <c r="B11" s="4"/>
      <c r="C11" s="6"/>
      <c r="D11" s="6" t="s">
        <v>7</v>
      </c>
      <c r="E11" s="232">
        <v>5800</v>
      </c>
      <c r="F11" s="229">
        <v>5961</v>
      </c>
      <c r="G11" s="106">
        <v>5125</v>
      </c>
      <c r="H11" s="197">
        <v>4200</v>
      </c>
    </row>
    <row r="12" spans="2:8" ht="12.75">
      <c r="B12" s="4"/>
      <c r="C12" s="6"/>
      <c r="D12" s="6" t="s">
        <v>8</v>
      </c>
      <c r="E12" s="232">
        <v>1700</v>
      </c>
      <c r="F12" s="230">
        <v>1700</v>
      </c>
      <c r="G12" s="106">
        <v>1368</v>
      </c>
      <c r="H12" s="197">
        <v>1600</v>
      </c>
    </row>
    <row r="13" spans="2:8" ht="12.75">
      <c r="B13" s="4"/>
      <c r="C13" s="6"/>
      <c r="D13" s="6" t="s">
        <v>11</v>
      </c>
      <c r="E13" s="232">
        <v>10000</v>
      </c>
      <c r="F13" s="228">
        <v>10000</v>
      </c>
      <c r="G13" s="106">
        <v>7647</v>
      </c>
      <c r="H13" s="197">
        <v>10000</v>
      </c>
    </row>
    <row r="14" spans="1:8" ht="12.75">
      <c r="A14" s="7"/>
      <c r="B14" s="8" t="s">
        <v>9</v>
      </c>
      <c r="C14" s="9" t="s">
        <v>10</v>
      </c>
      <c r="D14" s="9"/>
      <c r="E14" s="233">
        <f>SUM(E8:E13)</f>
        <v>58900</v>
      </c>
      <c r="F14" s="234">
        <f>SUM(F8:F13)</f>
        <v>59061</v>
      </c>
      <c r="G14" s="233">
        <f>SUM(G8:G13)</f>
        <v>38889</v>
      </c>
      <c r="H14" s="198">
        <f>SUM(H8:H13)</f>
        <v>76040</v>
      </c>
    </row>
    <row r="15" spans="1:8" ht="12.75">
      <c r="A15" s="7"/>
      <c r="B15" s="4"/>
      <c r="C15" s="6"/>
      <c r="D15" s="13" t="s">
        <v>6</v>
      </c>
      <c r="E15" s="140">
        <v>380</v>
      </c>
      <c r="F15" s="141">
        <v>380</v>
      </c>
      <c r="G15" s="140">
        <v>310</v>
      </c>
      <c r="H15" s="199">
        <v>380</v>
      </c>
    </row>
    <row r="16" spans="1:8" ht="12.75">
      <c r="A16" s="14"/>
      <c r="B16" s="10" t="s">
        <v>110</v>
      </c>
      <c r="C16" s="11" t="s">
        <v>124</v>
      </c>
      <c r="D16" s="150"/>
      <c r="E16" s="107">
        <f>SUM(E15)</f>
        <v>380</v>
      </c>
      <c r="F16" s="12">
        <f>SUM(F15)</f>
        <v>380</v>
      </c>
      <c r="G16" s="107">
        <f>SUM(G15)</f>
        <v>310</v>
      </c>
      <c r="H16" s="198">
        <f>SUM(H15)</f>
        <v>380</v>
      </c>
    </row>
    <row r="17" spans="1:8" s="142" customFormat="1" ht="12.75">
      <c r="A17" s="70"/>
      <c r="B17" s="138"/>
      <c r="C17" s="139"/>
      <c r="D17" s="139" t="s">
        <v>6</v>
      </c>
      <c r="E17" s="140">
        <v>440</v>
      </c>
      <c r="F17" s="141">
        <v>440</v>
      </c>
      <c r="G17" s="140">
        <v>356</v>
      </c>
      <c r="H17" s="199">
        <v>420</v>
      </c>
    </row>
    <row r="18" spans="1:8" ht="13.5" thickBot="1">
      <c r="A18" s="14"/>
      <c r="B18" s="10" t="s">
        <v>36</v>
      </c>
      <c r="C18" s="11" t="s">
        <v>64</v>
      </c>
      <c r="D18" s="11"/>
      <c r="E18" s="107">
        <f>SUM(E17)</f>
        <v>440</v>
      </c>
      <c r="F18" s="12">
        <f>SUM(F17)</f>
        <v>440</v>
      </c>
      <c r="G18" s="107">
        <f>SUM(G17)</f>
        <v>356</v>
      </c>
      <c r="H18" s="198">
        <f>SUM(H17)</f>
        <v>420</v>
      </c>
    </row>
    <row r="19" spans="1:8" ht="13.5" thickBot="1">
      <c r="A19" s="15"/>
      <c r="B19" s="99"/>
      <c r="C19" s="100" t="s">
        <v>30</v>
      </c>
      <c r="D19" s="101"/>
      <c r="E19" s="108">
        <f>E14+E16+E18</f>
        <v>59720</v>
      </c>
      <c r="F19" s="108">
        <f>F14+F16+F18</f>
        <v>59881</v>
      </c>
      <c r="G19" s="108">
        <f>G14+G16+G18</f>
        <v>39555</v>
      </c>
      <c r="H19" s="242">
        <f>H14+H16+H18</f>
        <v>76840</v>
      </c>
    </row>
    <row r="20" spans="1:8" ht="12.75">
      <c r="A20" s="15"/>
      <c r="B20" s="16"/>
      <c r="C20" s="17"/>
      <c r="D20" s="18" t="s">
        <v>54</v>
      </c>
      <c r="E20" s="109">
        <v>12</v>
      </c>
      <c r="F20" s="3">
        <v>32</v>
      </c>
      <c r="G20" s="109">
        <v>50</v>
      </c>
      <c r="H20" s="199">
        <v>24</v>
      </c>
    </row>
    <row r="21" spans="1:8" ht="12.75">
      <c r="A21" s="15"/>
      <c r="B21" s="16"/>
      <c r="C21" s="17"/>
      <c r="D21" s="18" t="s">
        <v>44</v>
      </c>
      <c r="E21" s="109">
        <v>0</v>
      </c>
      <c r="F21" s="3">
        <v>25</v>
      </c>
      <c r="G21" s="109">
        <v>34</v>
      </c>
      <c r="H21" s="199">
        <v>0</v>
      </c>
    </row>
    <row r="22" spans="1:8" ht="12.75">
      <c r="A22" s="15"/>
      <c r="B22" s="10" t="s">
        <v>55</v>
      </c>
      <c r="C22" s="11" t="s">
        <v>56</v>
      </c>
      <c r="D22" s="11"/>
      <c r="E22" s="190">
        <f>SUM(E20:E21)</f>
        <v>12</v>
      </c>
      <c r="F22" s="190">
        <f>SUM(F20:F21)</f>
        <v>57</v>
      </c>
      <c r="G22" s="190">
        <f>SUM(G20:G21)</f>
        <v>84</v>
      </c>
      <c r="H22" s="198">
        <f>SUM(H20:H21)</f>
        <v>24</v>
      </c>
    </row>
    <row r="23" spans="2:8" ht="12.75">
      <c r="B23" s="19"/>
      <c r="C23" s="20"/>
      <c r="D23" s="18" t="s">
        <v>38</v>
      </c>
      <c r="E23" s="109">
        <v>0</v>
      </c>
      <c r="F23" s="3">
        <v>0</v>
      </c>
      <c r="G23" s="109">
        <v>14</v>
      </c>
      <c r="H23" s="199">
        <v>0</v>
      </c>
    </row>
    <row r="24" spans="2:8" ht="12.75">
      <c r="B24" s="19"/>
      <c r="C24" s="20"/>
      <c r="D24" s="18" t="s">
        <v>37</v>
      </c>
      <c r="E24" s="109">
        <v>4360</v>
      </c>
      <c r="F24" s="3">
        <v>4360</v>
      </c>
      <c r="G24" s="109">
        <v>3131</v>
      </c>
      <c r="H24" s="199">
        <v>3905</v>
      </c>
    </row>
    <row r="25" spans="2:8" ht="12.75">
      <c r="B25" s="10" t="s">
        <v>57</v>
      </c>
      <c r="C25" s="11" t="s">
        <v>58</v>
      </c>
      <c r="D25" s="11"/>
      <c r="E25" s="107">
        <f>SUM(E23:E24)</f>
        <v>4360</v>
      </c>
      <c r="F25" s="12">
        <f>SUM(F23:F24)</f>
        <v>4360</v>
      </c>
      <c r="G25" s="107">
        <f>SUM(G23:G24)</f>
        <v>3145</v>
      </c>
      <c r="H25" s="198">
        <f>SUM(H23:H24)</f>
        <v>3905</v>
      </c>
    </row>
    <row r="26" spans="2:8" ht="12.75">
      <c r="B26" s="30" t="s">
        <v>110</v>
      </c>
      <c r="C26" s="31" t="s">
        <v>118</v>
      </c>
      <c r="D26" s="31"/>
      <c r="E26" s="237">
        <v>80</v>
      </c>
      <c r="F26" s="238">
        <v>80</v>
      </c>
      <c r="G26" s="237">
        <v>114</v>
      </c>
      <c r="H26" s="249">
        <v>80</v>
      </c>
    </row>
    <row r="27" spans="2:8" s="7" customFormat="1" ht="12.75">
      <c r="B27" s="216"/>
      <c r="C27" s="217"/>
      <c r="D27" s="154" t="s">
        <v>126</v>
      </c>
      <c r="E27" s="140">
        <v>1950</v>
      </c>
      <c r="F27" s="141">
        <v>2122</v>
      </c>
      <c r="G27" s="140">
        <v>2491</v>
      </c>
      <c r="H27" s="250">
        <v>2000</v>
      </c>
    </row>
    <row r="28" spans="1:8" ht="12.75">
      <c r="A28" s="15"/>
      <c r="B28" s="21" t="s">
        <v>113</v>
      </c>
      <c r="C28" s="22" t="s">
        <v>117</v>
      </c>
      <c r="D28" s="22"/>
      <c r="E28" s="110">
        <f>SUM(E27)</f>
        <v>1950</v>
      </c>
      <c r="F28" s="23">
        <f>SUM(F27)</f>
        <v>2122</v>
      </c>
      <c r="G28" s="110">
        <f>SUM(G27)</f>
        <v>2491</v>
      </c>
      <c r="H28" s="198">
        <f>SUM(H27)</f>
        <v>2000</v>
      </c>
    </row>
    <row r="29" spans="1:8" ht="12.75">
      <c r="A29" s="15"/>
      <c r="B29" s="24"/>
      <c r="C29" s="25"/>
      <c r="D29" s="26" t="s">
        <v>59</v>
      </c>
      <c r="E29" s="111">
        <v>900</v>
      </c>
      <c r="F29" s="27">
        <v>1066</v>
      </c>
      <c r="G29" s="111">
        <v>1176</v>
      </c>
      <c r="H29" s="199">
        <v>1000</v>
      </c>
    </row>
    <row r="30" spans="1:8" ht="12.75">
      <c r="A30" s="15"/>
      <c r="B30" s="19"/>
      <c r="C30" s="20"/>
      <c r="D30" s="18" t="s">
        <v>60</v>
      </c>
      <c r="E30" s="109">
        <v>0</v>
      </c>
      <c r="F30" s="3">
        <v>0</v>
      </c>
      <c r="G30" s="109">
        <v>25</v>
      </c>
      <c r="H30" s="199">
        <v>0</v>
      </c>
    </row>
    <row r="31" spans="1:8" ht="12.75">
      <c r="A31" s="15"/>
      <c r="B31" s="19"/>
      <c r="C31" s="20"/>
      <c r="D31" s="18" t="s">
        <v>63</v>
      </c>
      <c r="E31" s="109">
        <v>10000</v>
      </c>
      <c r="F31" s="3">
        <v>10795</v>
      </c>
      <c r="G31" s="109">
        <v>10605</v>
      </c>
      <c r="H31" s="199">
        <v>9700</v>
      </c>
    </row>
    <row r="32" spans="1:8" ht="12.75">
      <c r="A32" s="15"/>
      <c r="B32" s="10" t="s">
        <v>115</v>
      </c>
      <c r="C32" s="11" t="s">
        <v>116</v>
      </c>
      <c r="D32" s="11"/>
      <c r="E32" s="107">
        <f>SUM(E29:E31)</f>
        <v>10900</v>
      </c>
      <c r="F32" s="107">
        <f>SUM(F29:F31)</f>
        <v>11861</v>
      </c>
      <c r="G32" s="107">
        <f>SUM(G29:G31)</f>
        <v>11806</v>
      </c>
      <c r="H32" s="243">
        <f>SUM(H29:H31)</f>
        <v>10700</v>
      </c>
    </row>
    <row r="33" spans="2:8" ht="12.75">
      <c r="B33" s="10" t="s">
        <v>36</v>
      </c>
      <c r="C33" s="11" t="s">
        <v>34</v>
      </c>
      <c r="D33" s="11"/>
      <c r="E33" s="112">
        <v>580</v>
      </c>
      <c r="F33" s="28">
        <v>580</v>
      </c>
      <c r="G33" s="112">
        <v>373</v>
      </c>
      <c r="H33" s="200">
        <v>500</v>
      </c>
    </row>
    <row r="34" spans="2:8" ht="12.75">
      <c r="B34" s="138"/>
      <c r="C34" s="139"/>
      <c r="D34" s="139" t="s">
        <v>13</v>
      </c>
      <c r="E34" s="143">
        <v>5404</v>
      </c>
      <c r="F34" s="144">
        <v>5955</v>
      </c>
      <c r="G34" s="143">
        <v>3483</v>
      </c>
      <c r="H34" s="199">
        <v>2713</v>
      </c>
    </row>
    <row r="35" spans="2:8" ht="12.75">
      <c r="B35" s="138"/>
      <c r="C35" s="139"/>
      <c r="D35" s="139" t="s">
        <v>109</v>
      </c>
      <c r="E35" s="140">
        <v>0</v>
      </c>
      <c r="F35" s="141">
        <v>0</v>
      </c>
      <c r="G35" s="140">
        <v>0</v>
      </c>
      <c r="H35" s="199">
        <v>829</v>
      </c>
    </row>
    <row r="36" spans="2:8" ht="13.5" thickBot="1">
      <c r="B36" s="10" t="s">
        <v>9</v>
      </c>
      <c r="C36" s="11" t="s">
        <v>10</v>
      </c>
      <c r="D36" s="11"/>
      <c r="E36" s="107">
        <f>SUM(E34:E34)</f>
        <v>5404</v>
      </c>
      <c r="F36" s="12">
        <f>SUM(F34:F34)</f>
        <v>5955</v>
      </c>
      <c r="G36" s="107">
        <f>SUM(G34:G34)</f>
        <v>3483</v>
      </c>
      <c r="H36" s="198">
        <f>SUM(H34:H35)</f>
        <v>3542</v>
      </c>
    </row>
    <row r="37" spans="1:8" ht="13.5" thickBot="1">
      <c r="A37" s="15"/>
      <c r="B37" s="102"/>
      <c r="C37" s="103" t="s">
        <v>31</v>
      </c>
      <c r="D37" s="104"/>
      <c r="E37" s="113">
        <f>E22+E25++E26+E28+E32+E33+E36</f>
        <v>23286</v>
      </c>
      <c r="F37" s="113">
        <f>F22+F25++F26+F28+F32+F33+F36</f>
        <v>25015</v>
      </c>
      <c r="G37" s="113">
        <f>G22+G25++G26+G28+G32+G33+G36</f>
        <v>21496</v>
      </c>
      <c r="H37" s="244">
        <f>H22+H25++H26+H28+H32+H33+H36</f>
        <v>20751</v>
      </c>
    </row>
    <row r="38" spans="1:8" ht="12.75">
      <c r="A38" s="15"/>
      <c r="B38" s="32"/>
      <c r="C38" s="20"/>
      <c r="D38" s="33" t="s">
        <v>39</v>
      </c>
      <c r="E38" s="114">
        <v>54000</v>
      </c>
      <c r="F38" s="34">
        <v>89000</v>
      </c>
      <c r="G38" s="115">
        <v>92279</v>
      </c>
      <c r="H38" s="199">
        <v>7000</v>
      </c>
    </row>
    <row r="39" spans="1:8" ht="12.75">
      <c r="A39" s="35"/>
      <c r="B39" s="19"/>
      <c r="C39" s="20"/>
      <c r="D39" s="239" t="s">
        <v>40</v>
      </c>
      <c r="E39" s="115">
        <v>1000</v>
      </c>
      <c r="F39" s="36">
        <v>1000</v>
      </c>
      <c r="G39" s="115">
        <v>7275</v>
      </c>
      <c r="H39" s="199">
        <v>1000</v>
      </c>
    </row>
    <row r="40" spans="1:8" ht="12.75">
      <c r="A40" s="35"/>
      <c r="B40" s="19"/>
      <c r="C40" s="20"/>
      <c r="D40" s="66" t="s">
        <v>41</v>
      </c>
      <c r="E40" s="115">
        <v>10000</v>
      </c>
      <c r="F40" s="36">
        <v>10000</v>
      </c>
      <c r="G40" s="115">
        <v>4232</v>
      </c>
      <c r="H40" s="199">
        <v>8000</v>
      </c>
    </row>
    <row r="41" spans="1:8" ht="12.75">
      <c r="A41" s="15"/>
      <c r="B41" s="10" t="s">
        <v>115</v>
      </c>
      <c r="C41" s="11" t="s">
        <v>116</v>
      </c>
      <c r="D41" s="11"/>
      <c r="E41" s="107">
        <f>SUM(E38:E40)</f>
        <v>65000</v>
      </c>
      <c r="F41" s="107">
        <f>SUM(F38:F40)</f>
        <v>100000</v>
      </c>
      <c r="G41" s="107">
        <f>SUM(G38:G40)</f>
        <v>103786</v>
      </c>
      <c r="H41" s="243">
        <f>SUM(H38:H40)</f>
        <v>16000</v>
      </c>
    </row>
    <row r="42" spans="1:8" ht="12.75">
      <c r="A42" s="15"/>
      <c r="B42" s="216"/>
      <c r="C42" s="217"/>
      <c r="D42" s="154" t="s">
        <v>81</v>
      </c>
      <c r="E42" s="140">
        <v>0</v>
      </c>
      <c r="F42" s="141">
        <v>400</v>
      </c>
      <c r="G42" s="140">
        <v>400</v>
      </c>
      <c r="H42" s="199">
        <v>0</v>
      </c>
    </row>
    <row r="43" spans="1:8" ht="12.75">
      <c r="A43" s="15"/>
      <c r="B43" s="19"/>
      <c r="C43" s="20"/>
      <c r="D43" s="154" t="s">
        <v>82</v>
      </c>
      <c r="E43" s="115">
        <v>0</v>
      </c>
      <c r="F43" s="36">
        <v>90</v>
      </c>
      <c r="G43" s="118">
        <v>90</v>
      </c>
      <c r="H43" s="199">
        <v>0</v>
      </c>
    </row>
    <row r="44" spans="2:8" ht="13.5" thickBot="1">
      <c r="B44" s="21" t="s">
        <v>9</v>
      </c>
      <c r="C44" s="22" t="s">
        <v>10</v>
      </c>
      <c r="D44" s="22"/>
      <c r="E44" s="110">
        <v>0</v>
      </c>
      <c r="F44" s="23">
        <f>SUM(F42:F43)</f>
        <v>490</v>
      </c>
      <c r="G44" s="110">
        <f>SUM(G42:G43)</f>
        <v>490</v>
      </c>
      <c r="H44" s="198">
        <f>SUM(H42:H43)</f>
        <v>0</v>
      </c>
    </row>
    <row r="45" spans="2:8" ht="13.5" thickBot="1">
      <c r="B45" s="102"/>
      <c r="C45" s="103" t="s">
        <v>32</v>
      </c>
      <c r="D45" s="104"/>
      <c r="E45" s="113">
        <f>E41+E44</f>
        <v>65000</v>
      </c>
      <c r="F45" s="113">
        <f>F41+F44</f>
        <v>100490</v>
      </c>
      <c r="G45" s="113">
        <f>G41+G44</f>
        <v>104276</v>
      </c>
      <c r="H45" s="244">
        <f>H41+H44</f>
        <v>16000</v>
      </c>
    </row>
    <row r="46" spans="2:8" ht="13.5" thickBot="1">
      <c r="B46" s="37" t="s">
        <v>12</v>
      </c>
      <c r="C46" s="38"/>
      <c r="D46" s="38"/>
      <c r="E46" s="131">
        <f>E19+E37+E45</f>
        <v>148006</v>
      </c>
      <c r="F46" s="39">
        <f>F19+F37+F45</f>
        <v>185386</v>
      </c>
      <c r="G46" s="131">
        <f>G19+G37+G45</f>
        <v>165327</v>
      </c>
      <c r="H46" s="201">
        <f>H19+H37+H45</f>
        <v>113591</v>
      </c>
    </row>
    <row r="47" spans="1:8" ht="13.5" thickBot="1">
      <c r="A47" s="15"/>
      <c r="B47" s="102"/>
      <c r="C47" s="103" t="s">
        <v>33</v>
      </c>
      <c r="D47" s="105"/>
      <c r="E47" s="116">
        <v>60000</v>
      </c>
      <c r="F47" s="103">
        <v>60943</v>
      </c>
      <c r="G47" s="113">
        <v>45707</v>
      </c>
      <c r="H47" s="195">
        <v>55000</v>
      </c>
    </row>
    <row r="48" spans="2:8" ht="13.5" customHeight="1" thickBot="1">
      <c r="B48" s="102"/>
      <c r="C48" s="103" t="s">
        <v>83</v>
      </c>
      <c r="D48" s="104"/>
      <c r="E48" s="113">
        <v>101657</v>
      </c>
      <c r="F48" s="103">
        <v>275014</v>
      </c>
      <c r="G48" s="113">
        <v>225956</v>
      </c>
      <c r="H48" s="195">
        <v>112813</v>
      </c>
    </row>
    <row r="49" spans="2:8" ht="13.5" thickBot="1">
      <c r="B49" s="42" t="s">
        <v>14</v>
      </c>
      <c r="C49" s="43"/>
      <c r="D49" s="43"/>
      <c r="E49" s="131">
        <f>E46+E47+E48</f>
        <v>309663</v>
      </c>
      <c r="F49" s="131">
        <f>F46+F47+F48</f>
        <v>521343</v>
      </c>
      <c r="G49" s="44">
        <f>G46+G47+G48</f>
        <v>436990</v>
      </c>
      <c r="H49" s="201">
        <f>H46+H47+H48</f>
        <v>281404</v>
      </c>
    </row>
    <row r="50" spans="2:8" ht="13.5" thickBot="1">
      <c r="B50" s="102"/>
      <c r="C50" s="103" t="s">
        <v>125</v>
      </c>
      <c r="D50" s="104"/>
      <c r="E50" s="113">
        <v>32900</v>
      </c>
      <c r="F50" s="103">
        <v>18066</v>
      </c>
      <c r="G50" s="113">
        <v>-75900</v>
      </c>
      <c r="H50" s="195">
        <v>104940</v>
      </c>
    </row>
    <row r="51" spans="2:8" ht="13.5" thickBot="1">
      <c r="B51" s="42" t="s">
        <v>15</v>
      </c>
      <c r="C51" s="43"/>
      <c r="D51" s="43"/>
      <c r="E51" s="131">
        <f>SUM(E49:E50)</f>
        <v>342563</v>
      </c>
      <c r="F51" s="131">
        <f>SUM(F49:F50)</f>
        <v>539409</v>
      </c>
      <c r="G51" s="44">
        <f>SUM(G49:G50)</f>
        <v>361090</v>
      </c>
      <c r="H51" s="201">
        <f>SUM(H49:H50)</f>
        <v>386344</v>
      </c>
    </row>
    <row r="52" spans="1:8" ht="12.75">
      <c r="A52" s="7"/>
      <c r="B52" s="45"/>
      <c r="C52" s="46"/>
      <c r="D52" s="46"/>
      <c r="E52" s="45"/>
      <c r="F52" s="45"/>
      <c r="G52" s="45"/>
      <c r="H52" s="136"/>
    </row>
  </sheetData>
  <mergeCells count="1">
    <mergeCell ref="B2:E2"/>
  </mergeCells>
  <printOptions/>
  <pageMargins left="0.4" right="0.17" top="0.63" bottom="1" header="0.36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9"/>
  <sheetViews>
    <sheetView workbookViewId="0" topLeftCell="A1">
      <selection activeCell="E12" sqref="E12"/>
    </sheetView>
  </sheetViews>
  <sheetFormatPr defaultColWidth="9.140625" defaultRowHeight="12.75"/>
  <cols>
    <col min="1" max="1" width="1.8515625" style="0" customWidth="1"/>
    <col min="2" max="2" width="7.00390625" style="0" customWidth="1"/>
    <col min="3" max="3" width="4.28125" style="0" customWidth="1"/>
    <col min="4" max="4" width="46.8515625" style="0" customWidth="1"/>
    <col min="5" max="8" width="11.7109375" style="0" customWidth="1"/>
  </cols>
  <sheetData>
    <row r="1" spans="2:8" ht="18">
      <c r="B1" s="93" t="s">
        <v>129</v>
      </c>
      <c r="C1" s="93"/>
      <c r="D1" s="93"/>
      <c r="E1" s="93"/>
      <c r="F1" s="93"/>
      <c r="G1" s="93"/>
      <c r="H1" s="177"/>
    </row>
    <row r="2" spans="1:8" ht="18.75" thickBot="1">
      <c r="A2" s="82"/>
      <c r="B2" s="253"/>
      <c r="C2" s="254"/>
      <c r="D2" s="254"/>
      <c r="E2" s="254"/>
      <c r="F2" s="1"/>
      <c r="G2" s="74"/>
      <c r="H2" s="81" t="s">
        <v>27</v>
      </c>
    </row>
    <row r="3" spans="2:8" ht="12.75">
      <c r="B3" s="83"/>
      <c r="C3" s="84"/>
      <c r="D3" s="85"/>
      <c r="E3" s="168" t="s">
        <v>0</v>
      </c>
      <c r="F3" s="169" t="s">
        <v>1</v>
      </c>
      <c r="G3" s="169" t="s">
        <v>2</v>
      </c>
      <c r="H3" s="202" t="s">
        <v>0</v>
      </c>
    </row>
    <row r="4" spans="2:8" ht="15.75">
      <c r="B4" s="87"/>
      <c r="C4" s="88"/>
      <c r="D4" s="89" t="s">
        <v>16</v>
      </c>
      <c r="E4" s="170" t="s">
        <v>3</v>
      </c>
      <c r="F4" s="171" t="s">
        <v>3</v>
      </c>
      <c r="G4" s="171" t="s">
        <v>4</v>
      </c>
      <c r="H4" s="203" t="s">
        <v>3</v>
      </c>
    </row>
    <row r="5" spans="2:8" ht="13.5" thickBot="1">
      <c r="B5" s="90"/>
      <c r="C5" s="91"/>
      <c r="D5" s="92"/>
      <c r="E5" s="172" t="s">
        <v>77</v>
      </c>
      <c r="F5" s="173" t="s">
        <v>77</v>
      </c>
      <c r="G5" s="173" t="s">
        <v>85</v>
      </c>
      <c r="H5" s="204" t="s">
        <v>78</v>
      </c>
    </row>
    <row r="6" spans="4:8" ht="8.25" customHeight="1" thickBot="1">
      <c r="D6" s="2"/>
      <c r="E6" s="48"/>
      <c r="F6" s="48"/>
      <c r="G6" s="48"/>
      <c r="H6" s="48"/>
    </row>
    <row r="7" spans="2:8" ht="12.75">
      <c r="B7" s="152" t="s">
        <v>17</v>
      </c>
      <c r="C7" s="84"/>
      <c r="D7" s="84"/>
      <c r="E7" s="159">
        <v>1</v>
      </c>
      <c r="F7" s="159">
        <v>2</v>
      </c>
      <c r="G7" s="157">
        <v>3</v>
      </c>
      <c r="H7" s="205">
        <v>4</v>
      </c>
    </row>
    <row r="8" spans="2:8" ht="12.75" customHeight="1">
      <c r="B8" s="24"/>
      <c r="C8" s="25"/>
      <c r="D8" s="25" t="s">
        <v>54</v>
      </c>
      <c r="E8" s="226">
        <v>4857</v>
      </c>
      <c r="F8" s="224">
        <v>3899</v>
      </c>
      <c r="G8" s="49">
        <v>2584</v>
      </c>
      <c r="H8" s="207">
        <v>6956</v>
      </c>
    </row>
    <row r="9" spans="2:8" ht="12.75">
      <c r="B9" s="29"/>
      <c r="C9" s="2"/>
      <c r="D9" s="2" t="s">
        <v>61</v>
      </c>
      <c r="E9" s="227">
        <v>7457</v>
      </c>
      <c r="F9" s="225">
        <v>9013</v>
      </c>
      <c r="G9" s="34">
        <v>6666</v>
      </c>
      <c r="H9" s="208">
        <v>7675</v>
      </c>
    </row>
    <row r="10" spans="2:8" ht="12.75">
      <c r="B10" s="29"/>
      <c r="C10" s="2"/>
      <c r="D10" s="2" t="s">
        <v>108</v>
      </c>
      <c r="E10" s="227">
        <v>0</v>
      </c>
      <c r="F10" s="225">
        <v>279</v>
      </c>
      <c r="G10" s="34">
        <v>279</v>
      </c>
      <c r="H10" s="208">
        <v>733</v>
      </c>
    </row>
    <row r="11" spans="2:8" ht="12.75">
      <c r="B11" s="29"/>
      <c r="C11" s="2"/>
      <c r="D11" s="40" t="s">
        <v>43</v>
      </c>
      <c r="E11" s="227">
        <v>27775</v>
      </c>
      <c r="F11" s="225">
        <v>41035</v>
      </c>
      <c r="G11" s="34">
        <v>36241</v>
      </c>
      <c r="H11" s="208">
        <v>32489</v>
      </c>
    </row>
    <row r="12" spans="2:8" ht="12.75">
      <c r="B12" s="29"/>
      <c r="C12" s="2"/>
      <c r="D12" s="40" t="s">
        <v>44</v>
      </c>
      <c r="E12" s="227">
        <v>2850</v>
      </c>
      <c r="F12" s="225">
        <v>2875</v>
      </c>
      <c r="G12" s="34">
        <v>2875</v>
      </c>
      <c r="H12" s="208">
        <v>3000</v>
      </c>
    </row>
    <row r="13" spans="2:8" ht="12.75">
      <c r="B13" s="61" t="s">
        <v>55</v>
      </c>
      <c r="C13" s="62" t="s">
        <v>56</v>
      </c>
      <c r="D13" s="63"/>
      <c r="E13" s="119">
        <f>SUM(E8:E12)</f>
        <v>42939</v>
      </c>
      <c r="F13" s="119">
        <f>SUM(F8:F12)</f>
        <v>57101</v>
      </c>
      <c r="G13" s="54">
        <f>SUM(G8:G12)</f>
        <v>48645</v>
      </c>
      <c r="H13" s="209">
        <f>SUM(H8:H12)</f>
        <v>50853</v>
      </c>
    </row>
    <row r="14" spans="2:8" ht="12.75">
      <c r="B14" s="29"/>
      <c r="C14" s="2"/>
      <c r="D14" s="2" t="s">
        <v>42</v>
      </c>
      <c r="E14" s="114">
        <v>0</v>
      </c>
      <c r="F14" s="114">
        <v>61000</v>
      </c>
      <c r="G14" s="34">
        <v>53243</v>
      </c>
      <c r="H14" s="208">
        <v>0</v>
      </c>
    </row>
    <row r="15" spans="2:8" ht="12.75">
      <c r="B15" s="29"/>
      <c r="C15" s="2"/>
      <c r="D15" s="160" t="s">
        <v>37</v>
      </c>
      <c r="E15" s="161">
        <v>3361</v>
      </c>
      <c r="F15" s="161">
        <v>3630</v>
      </c>
      <c r="G15" s="162">
        <v>2458</v>
      </c>
      <c r="H15" s="208">
        <v>3395</v>
      </c>
    </row>
    <row r="16" spans="2:8" ht="12.75">
      <c r="B16" s="61" t="s">
        <v>57</v>
      </c>
      <c r="C16" s="62" t="s">
        <v>58</v>
      </c>
      <c r="D16" s="63"/>
      <c r="E16" s="119">
        <f>SUM(E14:E15)</f>
        <v>3361</v>
      </c>
      <c r="F16" s="119">
        <f>SUM(F14:F15)</f>
        <v>64630</v>
      </c>
      <c r="G16" s="54">
        <f>SUM(G14:G15)</f>
        <v>55701</v>
      </c>
      <c r="H16" s="209">
        <f>SUM(H14:H15)</f>
        <v>3395</v>
      </c>
    </row>
    <row r="17" spans="2:9" ht="12.75">
      <c r="B17" s="145"/>
      <c r="C17" s="146"/>
      <c r="D17" s="147" t="s">
        <v>18</v>
      </c>
      <c r="E17" s="148">
        <v>299</v>
      </c>
      <c r="F17" s="148">
        <v>359</v>
      </c>
      <c r="G17" s="149">
        <v>243</v>
      </c>
      <c r="H17" s="208">
        <v>635</v>
      </c>
      <c r="I17" s="245"/>
    </row>
    <row r="18" spans="2:8" ht="12.75">
      <c r="B18" s="19"/>
      <c r="C18" s="65"/>
      <c r="D18" s="66" t="s">
        <v>48</v>
      </c>
      <c r="E18" s="123">
        <v>96048</v>
      </c>
      <c r="F18" s="123">
        <v>103081</v>
      </c>
      <c r="G18" s="64">
        <v>81105</v>
      </c>
      <c r="H18" s="208">
        <v>99437</v>
      </c>
    </row>
    <row r="19" spans="2:8" ht="12.75">
      <c r="B19" s="19"/>
      <c r="C19" s="65"/>
      <c r="D19" s="66" t="s">
        <v>72</v>
      </c>
      <c r="E19" s="123">
        <v>3473</v>
      </c>
      <c r="F19" s="123">
        <v>3363</v>
      </c>
      <c r="G19" s="64">
        <v>994</v>
      </c>
      <c r="H19" s="208">
        <v>4850</v>
      </c>
    </row>
    <row r="20" spans="2:8" ht="12.75">
      <c r="B20" s="19"/>
      <c r="C20" s="65"/>
      <c r="D20" s="66" t="s">
        <v>20</v>
      </c>
      <c r="E20" s="123">
        <v>594</v>
      </c>
      <c r="F20" s="123">
        <v>519</v>
      </c>
      <c r="G20" s="64">
        <v>348</v>
      </c>
      <c r="H20" s="208">
        <v>594</v>
      </c>
    </row>
    <row r="21" spans="2:8" ht="12.75">
      <c r="B21" s="19"/>
      <c r="C21" s="65"/>
      <c r="D21" s="66" t="s">
        <v>35</v>
      </c>
      <c r="E21" s="123">
        <v>18404</v>
      </c>
      <c r="F21" s="123">
        <v>20478</v>
      </c>
      <c r="G21" s="64">
        <v>16399</v>
      </c>
      <c r="H21" s="208">
        <v>18999</v>
      </c>
    </row>
    <row r="22" spans="2:8" ht="12.75">
      <c r="B22" s="19"/>
      <c r="C22" s="65"/>
      <c r="D22" s="66" t="s">
        <v>46</v>
      </c>
      <c r="E22" s="123">
        <v>6370</v>
      </c>
      <c r="F22" s="123">
        <v>6489</v>
      </c>
      <c r="G22" s="64">
        <v>4111</v>
      </c>
      <c r="H22" s="208">
        <v>4381</v>
      </c>
    </row>
    <row r="23" spans="2:8" ht="12.75">
      <c r="B23" s="61" t="s">
        <v>110</v>
      </c>
      <c r="C23" s="62" t="s">
        <v>111</v>
      </c>
      <c r="D23" s="63"/>
      <c r="E23" s="119">
        <f>SUM(E17:E22)</f>
        <v>125188</v>
      </c>
      <c r="F23" s="119">
        <f>SUM(F17:F22)</f>
        <v>134289</v>
      </c>
      <c r="G23" s="54">
        <f>SUM(G17:G22)</f>
        <v>103200</v>
      </c>
      <c r="H23" s="209">
        <f>SUM(H17:H22)</f>
        <v>128896</v>
      </c>
    </row>
    <row r="24" spans="2:8" ht="12.75">
      <c r="B24" s="41"/>
      <c r="C24" s="40"/>
      <c r="D24" s="40" t="s">
        <v>126</v>
      </c>
      <c r="E24" s="120">
        <v>15581</v>
      </c>
      <c r="F24" s="120">
        <v>21162</v>
      </c>
      <c r="G24" s="56">
        <v>15601</v>
      </c>
      <c r="H24" s="207">
        <v>14681</v>
      </c>
    </row>
    <row r="25" spans="2:8" ht="12.75">
      <c r="B25" s="41"/>
      <c r="C25" s="40"/>
      <c r="D25" s="40" t="s">
        <v>62</v>
      </c>
      <c r="E25" s="120">
        <v>55000</v>
      </c>
      <c r="F25" s="120">
        <v>56481</v>
      </c>
      <c r="G25" s="56">
        <v>49311</v>
      </c>
      <c r="H25" s="208">
        <v>45000</v>
      </c>
    </row>
    <row r="26" spans="2:8" ht="12.75">
      <c r="B26" s="19"/>
      <c r="C26" s="65"/>
      <c r="D26" s="66" t="s">
        <v>47</v>
      </c>
      <c r="E26" s="123">
        <v>636</v>
      </c>
      <c r="F26" s="123">
        <v>636</v>
      </c>
      <c r="G26" s="64">
        <v>417</v>
      </c>
      <c r="H26" s="208">
        <v>636</v>
      </c>
    </row>
    <row r="27" spans="2:8" ht="12.75">
      <c r="B27" s="19"/>
      <c r="C27" s="65"/>
      <c r="D27" s="66" t="s">
        <v>114</v>
      </c>
      <c r="E27" s="123">
        <v>2250</v>
      </c>
      <c r="F27" s="123">
        <v>7795</v>
      </c>
      <c r="G27" s="64">
        <v>6121</v>
      </c>
      <c r="H27" s="208">
        <v>13800</v>
      </c>
    </row>
    <row r="28" spans="2:8" ht="12.75">
      <c r="B28" s="50" t="s">
        <v>113</v>
      </c>
      <c r="C28" s="51" t="s">
        <v>112</v>
      </c>
      <c r="D28" s="52"/>
      <c r="E28" s="119">
        <f>SUM(E24:E27)</f>
        <v>73467</v>
      </c>
      <c r="F28" s="119">
        <f>SUM(F24:F27)</f>
        <v>86074</v>
      </c>
      <c r="G28" s="119">
        <f>SUM(G24:G27)</f>
        <v>71450</v>
      </c>
      <c r="H28" s="240">
        <f>SUM(H24:H27)</f>
        <v>74117</v>
      </c>
    </row>
    <row r="29" spans="2:8" ht="12.75">
      <c r="B29" s="55"/>
      <c r="C29" s="57"/>
      <c r="D29" s="163" t="s">
        <v>59</v>
      </c>
      <c r="E29" s="111">
        <v>2281</v>
      </c>
      <c r="F29" s="111">
        <v>2447</v>
      </c>
      <c r="G29" s="27">
        <v>1865</v>
      </c>
      <c r="H29" s="208">
        <v>2381</v>
      </c>
    </row>
    <row r="30" spans="2:8" ht="12.75">
      <c r="B30" s="58"/>
      <c r="C30" s="20"/>
      <c r="D30" s="47" t="s">
        <v>60</v>
      </c>
      <c r="E30" s="109">
        <v>15893</v>
      </c>
      <c r="F30" s="109">
        <v>16360</v>
      </c>
      <c r="G30" s="3">
        <v>4835</v>
      </c>
      <c r="H30" s="208">
        <v>6700</v>
      </c>
    </row>
    <row r="31" spans="2:8" ht="12.75">
      <c r="B31" s="58"/>
      <c r="C31" s="20"/>
      <c r="D31" s="155" t="s">
        <v>63</v>
      </c>
      <c r="E31" s="109">
        <v>124</v>
      </c>
      <c r="F31" s="109">
        <v>184</v>
      </c>
      <c r="G31" s="3">
        <v>157</v>
      </c>
      <c r="H31" s="208">
        <v>224</v>
      </c>
    </row>
    <row r="32" spans="2:8" ht="12.75">
      <c r="B32" s="50" t="s">
        <v>115</v>
      </c>
      <c r="C32" s="51" t="s">
        <v>116</v>
      </c>
      <c r="D32" s="235"/>
      <c r="E32" s="121">
        <f>SUM(E29:E31)</f>
        <v>18298</v>
      </c>
      <c r="F32" s="119">
        <f>SUM(F29:F31)</f>
        <v>18991</v>
      </c>
      <c r="G32" s="53">
        <f>SUM(G29:G31)</f>
        <v>6857</v>
      </c>
      <c r="H32" s="209">
        <f>SUM(H29:H31)</f>
        <v>9305</v>
      </c>
    </row>
    <row r="33" spans="2:8" ht="12.75">
      <c r="B33" s="24"/>
      <c r="C33" s="25"/>
      <c r="D33" s="59" t="s">
        <v>45</v>
      </c>
      <c r="E33" s="122">
        <v>14</v>
      </c>
      <c r="F33" s="122">
        <v>14</v>
      </c>
      <c r="G33" s="60">
        <v>9</v>
      </c>
      <c r="H33" s="208">
        <v>12</v>
      </c>
    </row>
    <row r="34" spans="2:8" ht="12.75">
      <c r="B34" s="10" t="s">
        <v>36</v>
      </c>
      <c r="C34" s="11" t="s">
        <v>34</v>
      </c>
      <c r="D34" s="11"/>
      <c r="E34" s="119">
        <f>SUM(E33:E33)</f>
        <v>14</v>
      </c>
      <c r="F34" s="119">
        <f>SUM(F33:F33)</f>
        <v>14</v>
      </c>
      <c r="G34" s="167">
        <f>SUM(G33:G33)</f>
        <v>9</v>
      </c>
      <c r="H34" s="209">
        <f>SUM(H33)</f>
        <v>12</v>
      </c>
    </row>
    <row r="35" spans="2:8" ht="12.75">
      <c r="B35" s="19"/>
      <c r="C35" s="2"/>
      <c r="D35" s="40" t="s">
        <v>25</v>
      </c>
      <c r="E35" s="120">
        <v>3420</v>
      </c>
      <c r="F35" s="120">
        <v>7147</v>
      </c>
      <c r="G35" s="56">
        <v>6435</v>
      </c>
      <c r="H35" s="208">
        <v>2763</v>
      </c>
    </row>
    <row r="36" spans="2:8" ht="12.75">
      <c r="B36" s="132"/>
      <c r="C36" s="133"/>
      <c r="D36" s="78" t="s">
        <v>19</v>
      </c>
      <c r="E36" s="126">
        <v>0</v>
      </c>
      <c r="F36" s="126">
        <v>0</v>
      </c>
      <c r="G36" s="80">
        <v>0</v>
      </c>
      <c r="H36" s="210">
        <v>0</v>
      </c>
    </row>
    <row r="37" spans="2:8" ht="12.75">
      <c r="B37" s="61" t="s">
        <v>9</v>
      </c>
      <c r="C37" s="62" t="s">
        <v>10</v>
      </c>
      <c r="D37" s="63"/>
      <c r="E37" s="119">
        <f>E35</f>
        <v>3420</v>
      </c>
      <c r="F37" s="119">
        <f>F35</f>
        <v>7147</v>
      </c>
      <c r="G37" s="119">
        <f>G35</f>
        <v>6435</v>
      </c>
      <c r="H37" s="209">
        <f>H35</f>
        <v>2763</v>
      </c>
    </row>
    <row r="38" spans="2:9" ht="13.5" thickBot="1">
      <c r="B38" s="50" t="s">
        <v>73</v>
      </c>
      <c r="C38" s="51" t="s">
        <v>76</v>
      </c>
      <c r="D38" s="52"/>
      <c r="E38" s="121">
        <v>5900</v>
      </c>
      <c r="F38" s="121">
        <v>7704</v>
      </c>
      <c r="G38" s="53">
        <v>0</v>
      </c>
      <c r="H38" s="236">
        <v>9268</v>
      </c>
      <c r="I38" s="7"/>
    </row>
    <row r="39" spans="2:9" ht="13.5" thickBot="1">
      <c r="B39" s="67" t="s">
        <v>21</v>
      </c>
      <c r="C39" s="68"/>
      <c r="D39" s="69"/>
      <c r="E39" s="124">
        <f>E13+E16+E23+E28+E32+E34+E37+E38</f>
        <v>272587</v>
      </c>
      <c r="F39" s="124">
        <f>F13+F16+F23+F28+F32+F34+F37+F38</f>
        <v>375950</v>
      </c>
      <c r="G39" s="124">
        <f>G13+G16+G23+G28+G32+G34+G37+G38</f>
        <v>292297</v>
      </c>
      <c r="H39" s="241">
        <f>H13+H16+H23+H28+H32+H34+H37+H38</f>
        <v>278609</v>
      </c>
      <c r="I39" t="s">
        <v>73</v>
      </c>
    </row>
    <row r="40" spans="2:8" ht="12.75">
      <c r="B40" s="153" t="s">
        <v>22</v>
      </c>
      <c r="C40" s="95"/>
      <c r="D40" s="96"/>
      <c r="E40" s="125"/>
      <c r="F40" s="125"/>
      <c r="G40" s="125"/>
      <c r="H40" s="206"/>
    </row>
    <row r="41" spans="2:8" ht="12.75">
      <c r="B41" s="164" t="s">
        <v>55</v>
      </c>
      <c r="C41" s="151" t="s">
        <v>119</v>
      </c>
      <c r="D41" s="47"/>
      <c r="E41" s="109">
        <v>38352</v>
      </c>
      <c r="F41" s="109">
        <v>75537</v>
      </c>
      <c r="G41" s="3">
        <v>15605</v>
      </c>
      <c r="H41" s="208">
        <v>23156</v>
      </c>
    </row>
    <row r="42" spans="2:8" ht="12.75">
      <c r="B42" s="79"/>
      <c r="C42" s="78" t="s">
        <v>49</v>
      </c>
      <c r="D42" s="78"/>
      <c r="E42" s="126">
        <v>0</v>
      </c>
      <c r="F42" s="126">
        <v>34850</v>
      </c>
      <c r="G42" s="80">
        <v>10479</v>
      </c>
      <c r="H42" s="213">
        <v>0</v>
      </c>
    </row>
    <row r="43" spans="2:8" ht="12.75">
      <c r="B43" s="166" t="s">
        <v>57</v>
      </c>
      <c r="C43" s="154" t="s">
        <v>121</v>
      </c>
      <c r="D43" s="155"/>
      <c r="E43" s="109">
        <v>0</v>
      </c>
      <c r="F43" s="109">
        <v>93</v>
      </c>
      <c r="G43" s="3">
        <v>92</v>
      </c>
      <c r="H43" s="208">
        <v>0</v>
      </c>
    </row>
    <row r="44" spans="2:8" ht="12.75">
      <c r="B44" s="164" t="s">
        <v>110</v>
      </c>
      <c r="C44" s="151" t="s">
        <v>122</v>
      </c>
      <c r="D44" s="47"/>
      <c r="E44" s="109">
        <v>1000</v>
      </c>
      <c r="F44" s="109">
        <v>770</v>
      </c>
      <c r="G44" s="3">
        <v>745</v>
      </c>
      <c r="H44" s="208">
        <v>0</v>
      </c>
    </row>
    <row r="45" spans="2:8" ht="12.75">
      <c r="B45" s="164" t="s">
        <v>113</v>
      </c>
      <c r="C45" s="2" t="s">
        <v>123</v>
      </c>
      <c r="D45" s="47"/>
      <c r="E45" s="109">
        <v>27717</v>
      </c>
      <c r="F45" s="109">
        <v>67431</v>
      </c>
      <c r="G45" s="3">
        <v>44782</v>
      </c>
      <c r="H45" s="208">
        <v>16802</v>
      </c>
    </row>
    <row r="46" spans="2:8" ht="12.75">
      <c r="B46" s="165"/>
      <c r="C46" s="184" t="s">
        <v>49</v>
      </c>
      <c r="D46" s="183"/>
      <c r="E46" s="126">
        <v>0</v>
      </c>
      <c r="F46" s="126">
        <v>22675</v>
      </c>
      <c r="G46" s="80">
        <v>20123</v>
      </c>
      <c r="H46" s="210">
        <v>0</v>
      </c>
    </row>
    <row r="47" spans="2:8" ht="12.75">
      <c r="B47" s="164" t="s">
        <v>115</v>
      </c>
      <c r="C47" s="2" t="s">
        <v>120</v>
      </c>
      <c r="D47" s="47"/>
      <c r="E47" s="109">
        <v>2907</v>
      </c>
      <c r="F47" s="109">
        <v>17341</v>
      </c>
      <c r="G47" s="3">
        <v>5282</v>
      </c>
      <c r="H47" s="208">
        <v>1202</v>
      </c>
    </row>
    <row r="48" spans="2:8" ht="12.75">
      <c r="B48" s="164"/>
      <c r="C48" s="179"/>
      <c r="D48" s="180" t="s">
        <v>50</v>
      </c>
      <c r="E48" s="181">
        <v>0</v>
      </c>
      <c r="F48" s="181">
        <v>0</v>
      </c>
      <c r="G48" s="182">
        <v>0</v>
      </c>
      <c r="H48" s="212">
        <v>0</v>
      </c>
    </row>
    <row r="49" spans="2:8" ht="12.75">
      <c r="B49" s="164"/>
      <c r="C49" s="255" t="s">
        <v>127</v>
      </c>
      <c r="D49" s="256"/>
      <c r="E49" s="246">
        <v>0</v>
      </c>
      <c r="F49" s="246">
        <v>0</v>
      </c>
      <c r="G49" s="247">
        <v>0</v>
      </c>
      <c r="H49" s="248">
        <v>66392</v>
      </c>
    </row>
    <row r="50" spans="2:9" ht="12.75">
      <c r="B50" s="61"/>
      <c r="C50" s="62" t="s">
        <v>23</v>
      </c>
      <c r="D50" s="63"/>
      <c r="E50" s="119">
        <f>E47+E45+E41+E44+E43</f>
        <v>69976</v>
      </c>
      <c r="F50" s="119">
        <f>F47+F45+F41+F44+F43</f>
        <v>161172</v>
      </c>
      <c r="G50" s="119">
        <f>G47+G45+G41+G44+G43</f>
        <v>66506</v>
      </c>
      <c r="H50" s="240">
        <f>H47+H45+H41+H44+H43+H49</f>
        <v>107552</v>
      </c>
      <c r="I50" s="178"/>
    </row>
    <row r="51" spans="2:8" ht="12.75">
      <c r="B51" s="16" t="s">
        <v>53</v>
      </c>
      <c r="C51" s="70"/>
      <c r="D51" s="70"/>
      <c r="E51" s="109">
        <v>0</v>
      </c>
      <c r="F51" s="109">
        <v>1737</v>
      </c>
      <c r="G51" s="3">
        <v>1737</v>
      </c>
      <c r="H51" s="211">
        <v>0</v>
      </c>
    </row>
    <row r="52" spans="2:8" ht="12.75">
      <c r="B52" s="16" t="s">
        <v>84</v>
      </c>
      <c r="C52" s="70"/>
      <c r="D52" s="70"/>
      <c r="E52" s="109">
        <v>0</v>
      </c>
      <c r="F52" s="109">
        <v>550</v>
      </c>
      <c r="G52" s="3">
        <v>550</v>
      </c>
      <c r="H52" s="211">
        <v>183</v>
      </c>
    </row>
    <row r="53" spans="2:8" ht="13.5" thickBot="1">
      <c r="B53" s="128" t="s">
        <v>29</v>
      </c>
      <c r="C53" s="129"/>
      <c r="D53" s="129"/>
      <c r="E53" s="130">
        <f>SUM(E50:E51)</f>
        <v>69976</v>
      </c>
      <c r="F53" s="130">
        <f>SUM(F50:F52)</f>
        <v>163459</v>
      </c>
      <c r="G53" s="130">
        <f>SUM(G50:G52)</f>
        <v>68793</v>
      </c>
      <c r="H53" s="214">
        <f>SUM(H50:H52)</f>
        <v>107735</v>
      </c>
    </row>
    <row r="54" spans="2:8" ht="13.5" thickBot="1">
      <c r="B54" s="71" t="s">
        <v>24</v>
      </c>
      <c r="C54" s="72"/>
      <c r="D54" s="72"/>
      <c r="E54" s="127">
        <f>E39+E53</f>
        <v>342563</v>
      </c>
      <c r="F54" s="127">
        <f>F39+F53</f>
        <v>539409</v>
      </c>
      <c r="G54" s="127">
        <f>G39+G53</f>
        <v>361090</v>
      </c>
      <c r="H54" s="241">
        <f>H39+H53</f>
        <v>386344</v>
      </c>
    </row>
    <row r="55" spans="2:8" ht="12.75">
      <c r="B55" s="74"/>
      <c r="C55" s="74"/>
      <c r="D55" s="74"/>
      <c r="E55" s="75"/>
      <c r="F55" s="73"/>
      <c r="G55" s="73"/>
      <c r="H55" s="73"/>
    </row>
    <row r="56" spans="2:7" ht="12.75">
      <c r="B56" s="74"/>
      <c r="C56" s="74"/>
      <c r="D56" s="74"/>
      <c r="E56" s="75"/>
      <c r="F56" s="73"/>
      <c r="G56" s="73"/>
    </row>
    <row r="57" spans="2:7" ht="12.75">
      <c r="B57" s="74"/>
      <c r="C57" s="74"/>
      <c r="D57" s="74"/>
      <c r="E57" s="75"/>
      <c r="F57" s="76"/>
      <c r="G57" s="76"/>
    </row>
    <row r="58" spans="2:7" ht="12.75">
      <c r="B58" s="74"/>
      <c r="C58" s="74"/>
      <c r="D58" s="74"/>
      <c r="E58" s="75"/>
      <c r="F58" s="76"/>
      <c r="G58" s="76"/>
    </row>
    <row r="59" spans="2:8" ht="12.75">
      <c r="B59" s="74"/>
      <c r="C59" s="74"/>
      <c r="D59" s="74"/>
      <c r="E59" s="75"/>
      <c r="F59" s="77"/>
      <c r="H59" s="74"/>
    </row>
  </sheetData>
  <mergeCells count="2">
    <mergeCell ref="B2:E2"/>
    <mergeCell ref="C49:D49"/>
  </mergeCells>
  <printOptions/>
  <pageMargins left="0.56" right="0.24" top="0.63" bottom="0.47" header="0.38" footer="0.2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37"/>
  <sheetViews>
    <sheetView tabSelected="1" zoomScale="85" zoomScaleNormal="85" workbookViewId="0" topLeftCell="A1">
      <selection activeCell="F21" sqref="F21"/>
    </sheetView>
  </sheetViews>
  <sheetFormatPr defaultColWidth="9.140625" defaultRowHeight="12.75"/>
  <cols>
    <col min="1" max="1" width="2.57421875" style="0" customWidth="1"/>
    <col min="2" max="2" width="7.140625" style="0" customWidth="1"/>
    <col min="3" max="3" width="80.28125" style="0" customWidth="1"/>
    <col min="4" max="6" width="16.7109375" style="0" customWidth="1"/>
    <col min="7" max="7" width="15.57421875" style="0" customWidth="1"/>
  </cols>
  <sheetData>
    <row r="1" spans="1:7" ht="7.5" customHeight="1">
      <c r="A1" s="261" t="s">
        <v>130</v>
      </c>
      <c r="B1" s="261"/>
      <c r="C1" s="261"/>
      <c r="D1" s="261"/>
      <c r="E1" s="261"/>
      <c r="F1" s="261"/>
      <c r="G1" s="261"/>
    </row>
    <row r="2" spans="1:7" ht="6.75" customHeight="1" hidden="1" thickBot="1">
      <c r="A2" s="261"/>
      <c r="B2" s="261"/>
      <c r="C2" s="261"/>
      <c r="D2" s="261"/>
      <c r="E2" s="261"/>
      <c r="F2" s="261"/>
      <c r="G2" s="261"/>
    </row>
    <row r="3" spans="1:7" ht="5.25" customHeight="1" hidden="1">
      <c r="A3" s="261"/>
      <c r="B3" s="261"/>
      <c r="C3" s="261"/>
      <c r="D3" s="261"/>
      <c r="E3" s="261"/>
      <c r="F3" s="261"/>
      <c r="G3" s="261"/>
    </row>
    <row r="4" spans="1:7" ht="10.5" customHeight="1" thickBot="1">
      <c r="A4" s="261"/>
      <c r="B4" s="261"/>
      <c r="C4" s="261"/>
      <c r="D4" s="261"/>
      <c r="E4" s="261"/>
      <c r="F4" s="261"/>
      <c r="G4" s="261"/>
    </row>
    <row r="5" spans="1:7" ht="22.5" customHeight="1">
      <c r="A5" s="262" t="s">
        <v>51</v>
      </c>
      <c r="B5" s="263"/>
      <c r="C5" s="264"/>
      <c r="D5" s="271" t="s">
        <v>79</v>
      </c>
      <c r="E5" s="271" t="s">
        <v>80</v>
      </c>
      <c r="F5" s="271" t="s">
        <v>107</v>
      </c>
      <c r="G5" s="271" t="s">
        <v>131</v>
      </c>
    </row>
    <row r="6" spans="1:7" ht="13.5" customHeight="1" hidden="1" thickBot="1">
      <c r="A6" s="265"/>
      <c r="B6" s="266"/>
      <c r="C6" s="267"/>
      <c r="D6" s="272"/>
      <c r="E6" s="272"/>
      <c r="F6" s="251"/>
      <c r="G6" s="251"/>
    </row>
    <row r="7" spans="1:7" ht="29.25" customHeight="1" thickBot="1">
      <c r="A7" s="268"/>
      <c r="B7" s="269"/>
      <c r="C7" s="270"/>
      <c r="D7" s="273"/>
      <c r="E7" s="273"/>
      <c r="F7" s="252"/>
      <c r="G7" s="252"/>
    </row>
    <row r="8" spans="1:7" ht="15.75" customHeight="1">
      <c r="A8" s="257" t="s">
        <v>66</v>
      </c>
      <c r="B8" s="260"/>
      <c r="C8" s="259"/>
      <c r="D8" s="185">
        <v>0</v>
      </c>
      <c r="E8" s="186">
        <v>61000</v>
      </c>
      <c r="F8" s="187">
        <v>61000</v>
      </c>
      <c r="G8" s="222">
        <v>0</v>
      </c>
    </row>
    <row r="9" spans="1:7" ht="15.75" customHeight="1">
      <c r="A9" s="257" t="s">
        <v>75</v>
      </c>
      <c r="B9" s="260"/>
      <c r="C9" s="259"/>
      <c r="D9" s="185">
        <v>6583</v>
      </c>
      <c r="E9" s="186">
        <v>6689</v>
      </c>
      <c r="F9" s="187">
        <v>5430</v>
      </c>
      <c r="G9" s="222">
        <v>6536</v>
      </c>
    </row>
    <row r="10" spans="1:7" ht="15.75" customHeight="1">
      <c r="A10" s="257" t="s">
        <v>67</v>
      </c>
      <c r="B10" s="258"/>
      <c r="C10" s="259"/>
      <c r="D10" s="185">
        <v>77</v>
      </c>
      <c r="E10" s="186">
        <v>77</v>
      </c>
      <c r="F10" s="187">
        <v>81</v>
      </c>
      <c r="G10" s="222">
        <v>0</v>
      </c>
    </row>
    <row r="11" spans="1:7" ht="15.75" customHeight="1">
      <c r="A11" s="257" t="s">
        <v>68</v>
      </c>
      <c r="B11" s="258"/>
      <c r="C11" s="259"/>
      <c r="D11" s="185">
        <v>6444</v>
      </c>
      <c r="E11" s="186">
        <v>17504</v>
      </c>
      <c r="F11" s="187">
        <v>14138</v>
      </c>
      <c r="G11" s="222">
        <v>17643</v>
      </c>
    </row>
    <row r="12" spans="1:7" ht="15.75" customHeight="1">
      <c r="A12" s="257" t="s">
        <v>65</v>
      </c>
      <c r="B12" s="258"/>
      <c r="C12" s="259"/>
      <c r="D12" s="185">
        <v>0</v>
      </c>
      <c r="E12" s="186">
        <v>5291</v>
      </c>
      <c r="F12" s="187">
        <v>5291</v>
      </c>
      <c r="G12" s="222">
        <v>0</v>
      </c>
    </row>
    <row r="13" spans="1:7" ht="15.75" customHeight="1">
      <c r="A13" s="257" t="s">
        <v>86</v>
      </c>
      <c r="B13" s="258"/>
      <c r="C13" s="259"/>
      <c r="D13" s="185">
        <v>0</v>
      </c>
      <c r="E13" s="186">
        <v>1389</v>
      </c>
      <c r="F13" s="187">
        <v>1389</v>
      </c>
      <c r="G13" s="222">
        <v>0</v>
      </c>
    </row>
    <row r="14" spans="1:7" ht="15.75" customHeight="1">
      <c r="A14" s="257" t="s">
        <v>87</v>
      </c>
      <c r="B14" s="258"/>
      <c r="C14" s="259"/>
      <c r="D14" s="185">
        <v>0</v>
      </c>
      <c r="E14" s="186">
        <v>315</v>
      </c>
      <c r="F14" s="187">
        <v>535</v>
      </c>
      <c r="G14" s="222">
        <v>0</v>
      </c>
    </row>
    <row r="15" spans="1:7" ht="15.75" customHeight="1">
      <c r="A15" s="257" t="s">
        <v>88</v>
      </c>
      <c r="B15" s="258"/>
      <c r="C15" s="259"/>
      <c r="D15" s="185">
        <v>0</v>
      </c>
      <c r="E15" s="186">
        <v>20</v>
      </c>
      <c r="F15" s="187">
        <v>20</v>
      </c>
      <c r="G15" s="222">
        <v>0</v>
      </c>
    </row>
    <row r="16" spans="1:7" ht="15.75" customHeight="1">
      <c r="A16" s="257" t="s">
        <v>89</v>
      </c>
      <c r="B16" s="258"/>
      <c r="C16" s="259"/>
      <c r="D16" s="185">
        <v>0</v>
      </c>
      <c r="E16" s="186">
        <v>100</v>
      </c>
      <c r="F16" s="187">
        <v>100</v>
      </c>
      <c r="G16" s="222">
        <v>0</v>
      </c>
    </row>
    <row r="17" spans="1:7" ht="15.75" customHeight="1">
      <c r="A17" s="257" t="s">
        <v>90</v>
      </c>
      <c r="B17" s="258"/>
      <c r="C17" s="259"/>
      <c r="D17" s="185">
        <v>0</v>
      </c>
      <c r="E17" s="186">
        <v>8412</v>
      </c>
      <c r="F17" s="187">
        <v>8412</v>
      </c>
      <c r="G17" s="222">
        <v>0</v>
      </c>
    </row>
    <row r="18" spans="1:7" ht="15.75" customHeight="1">
      <c r="A18" s="257" t="s">
        <v>91</v>
      </c>
      <c r="B18" s="258"/>
      <c r="C18" s="259"/>
      <c r="D18" s="185">
        <v>0</v>
      </c>
      <c r="E18" s="186">
        <v>1208</v>
      </c>
      <c r="F18" s="187">
        <v>1423</v>
      </c>
      <c r="G18" s="222">
        <v>0</v>
      </c>
    </row>
    <row r="19" spans="1:7" ht="15.75" customHeight="1">
      <c r="A19" s="257" t="s">
        <v>92</v>
      </c>
      <c r="B19" s="258"/>
      <c r="C19" s="259"/>
      <c r="D19" s="185">
        <v>0</v>
      </c>
      <c r="E19" s="186">
        <v>88</v>
      </c>
      <c r="F19" s="187">
        <v>88</v>
      </c>
      <c r="G19" s="222">
        <v>0</v>
      </c>
    </row>
    <row r="20" spans="1:7" ht="15.75" customHeight="1">
      <c r="A20" s="257" t="s">
        <v>93</v>
      </c>
      <c r="B20" s="258"/>
      <c r="C20" s="259"/>
      <c r="D20" s="185">
        <v>0</v>
      </c>
      <c r="E20" s="186">
        <v>50</v>
      </c>
      <c r="F20" s="187">
        <v>50</v>
      </c>
      <c r="G20" s="222">
        <v>0</v>
      </c>
    </row>
    <row r="21" spans="1:7" ht="15.75" customHeight="1">
      <c r="A21" s="257" t="s">
        <v>69</v>
      </c>
      <c r="B21" s="258"/>
      <c r="C21" s="259"/>
      <c r="D21" s="185">
        <v>6449</v>
      </c>
      <c r="E21" s="186">
        <v>6449</v>
      </c>
      <c r="F21" s="187">
        <v>6449</v>
      </c>
      <c r="G21" s="222">
        <v>6536</v>
      </c>
    </row>
    <row r="22" spans="1:7" ht="15.75" customHeight="1">
      <c r="A22" s="257" t="s">
        <v>94</v>
      </c>
      <c r="B22" s="258"/>
      <c r="C22" s="259"/>
      <c r="D22" s="185">
        <v>2000</v>
      </c>
      <c r="E22" s="186">
        <v>2000</v>
      </c>
      <c r="F22" s="187">
        <v>2000</v>
      </c>
      <c r="G22" s="222">
        <v>2000</v>
      </c>
    </row>
    <row r="23" spans="1:7" ht="15.75" customHeight="1">
      <c r="A23" s="257" t="s">
        <v>95</v>
      </c>
      <c r="B23" s="258"/>
      <c r="C23" s="259"/>
      <c r="D23" s="185">
        <v>0</v>
      </c>
      <c r="E23" s="186">
        <v>500</v>
      </c>
      <c r="F23" s="187">
        <v>500</v>
      </c>
      <c r="G23" s="222">
        <v>0</v>
      </c>
    </row>
    <row r="24" spans="1:7" ht="15.75" customHeight="1">
      <c r="A24" s="257" t="s">
        <v>96</v>
      </c>
      <c r="B24" s="258"/>
      <c r="C24" s="259"/>
      <c r="D24" s="185">
        <v>0</v>
      </c>
      <c r="E24" s="186">
        <v>30</v>
      </c>
      <c r="F24" s="187">
        <v>30</v>
      </c>
      <c r="G24" s="222">
        <v>0</v>
      </c>
    </row>
    <row r="25" spans="1:7" ht="15.75" customHeight="1">
      <c r="A25" s="257" t="s">
        <v>97</v>
      </c>
      <c r="B25" s="258"/>
      <c r="C25" s="259"/>
      <c r="D25" s="185">
        <v>0</v>
      </c>
      <c r="E25" s="186">
        <v>1607</v>
      </c>
      <c r="F25" s="187">
        <v>1607</v>
      </c>
      <c r="G25" s="222">
        <v>0</v>
      </c>
    </row>
    <row r="26" spans="1:7" ht="15.75" customHeight="1">
      <c r="A26" s="257" t="s">
        <v>98</v>
      </c>
      <c r="B26" s="258"/>
      <c r="C26" s="259"/>
      <c r="D26" s="185">
        <v>0</v>
      </c>
      <c r="E26" s="186">
        <v>6475</v>
      </c>
      <c r="F26" s="187">
        <v>5424</v>
      </c>
      <c r="G26" s="222">
        <v>0</v>
      </c>
    </row>
    <row r="27" spans="1:7" ht="15.75" customHeight="1">
      <c r="A27" s="257" t="s">
        <v>99</v>
      </c>
      <c r="B27" s="258"/>
      <c r="C27" s="259"/>
      <c r="D27" s="185">
        <v>0</v>
      </c>
      <c r="E27" s="186">
        <v>257</v>
      </c>
      <c r="F27" s="187">
        <v>0</v>
      </c>
      <c r="G27" s="222">
        <v>0</v>
      </c>
    </row>
    <row r="28" spans="1:7" ht="15.75" customHeight="1">
      <c r="A28" s="215" t="s">
        <v>100</v>
      </c>
      <c r="B28" s="218"/>
      <c r="C28" s="219"/>
      <c r="D28" s="185">
        <v>0</v>
      </c>
      <c r="E28" s="186">
        <v>2440</v>
      </c>
      <c r="F28" s="187">
        <v>2439</v>
      </c>
      <c r="G28" s="222">
        <v>0</v>
      </c>
    </row>
    <row r="29" spans="1:7" ht="15.75" customHeight="1">
      <c r="A29" s="257" t="s">
        <v>70</v>
      </c>
      <c r="B29" s="258"/>
      <c r="C29" s="259"/>
      <c r="D29" s="185">
        <v>315</v>
      </c>
      <c r="E29" s="186">
        <v>946</v>
      </c>
      <c r="F29" s="187">
        <v>946</v>
      </c>
      <c r="G29" s="222">
        <v>309</v>
      </c>
    </row>
    <row r="30" spans="1:7" ht="15.75" customHeight="1">
      <c r="A30" s="257" t="s">
        <v>101</v>
      </c>
      <c r="B30" s="258"/>
      <c r="C30" s="259"/>
      <c r="D30" s="185">
        <v>0</v>
      </c>
      <c r="E30" s="186">
        <v>55</v>
      </c>
      <c r="F30" s="187">
        <v>55</v>
      </c>
      <c r="G30" s="222">
        <v>0</v>
      </c>
    </row>
    <row r="31" spans="1:7" ht="15.75" customHeight="1">
      <c r="A31" s="257" t="s">
        <v>102</v>
      </c>
      <c r="B31" s="258"/>
      <c r="C31" s="259"/>
      <c r="D31" s="185">
        <v>0</v>
      </c>
      <c r="E31" s="186">
        <v>980</v>
      </c>
      <c r="F31" s="187">
        <v>980</v>
      </c>
      <c r="G31" s="222">
        <v>0</v>
      </c>
    </row>
    <row r="32" spans="1:7" ht="15.75" customHeight="1">
      <c r="A32" s="257" t="s">
        <v>71</v>
      </c>
      <c r="B32" s="258"/>
      <c r="C32" s="259"/>
      <c r="D32" s="185">
        <v>79789</v>
      </c>
      <c r="E32" s="186">
        <v>79789</v>
      </c>
      <c r="F32" s="187">
        <v>66490</v>
      </c>
      <c r="G32" s="222">
        <v>79789</v>
      </c>
    </row>
    <row r="33" spans="1:7" ht="15.75" customHeight="1">
      <c r="A33" s="257" t="s">
        <v>103</v>
      </c>
      <c r="B33" s="258"/>
      <c r="C33" s="259"/>
      <c r="D33" s="185">
        <v>0</v>
      </c>
      <c r="E33" s="220">
        <v>13618</v>
      </c>
      <c r="F33" s="187">
        <v>13618</v>
      </c>
      <c r="G33" s="222">
        <v>0</v>
      </c>
    </row>
    <row r="34" spans="1:7" ht="15.75" customHeight="1">
      <c r="A34" s="257" t="s">
        <v>104</v>
      </c>
      <c r="B34" s="258"/>
      <c r="C34" s="259"/>
      <c r="D34" s="185">
        <v>0</v>
      </c>
      <c r="E34" s="220">
        <v>200</v>
      </c>
      <c r="F34" s="187">
        <v>200</v>
      </c>
      <c r="G34" s="222">
        <v>0</v>
      </c>
    </row>
    <row r="35" spans="1:7" ht="15.75" customHeight="1">
      <c r="A35" s="257" t="s">
        <v>105</v>
      </c>
      <c r="B35" s="258"/>
      <c r="C35" s="259"/>
      <c r="D35" s="185">
        <v>0</v>
      </c>
      <c r="E35" s="220">
        <v>53525</v>
      </c>
      <c r="F35" s="187">
        <v>23261</v>
      </c>
      <c r="G35" s="222">
        <v>0</v>
      </c>
    </row>
    <row r="36" spans="1:7" ht="15.75" customHeight="1" thickBot="1">
      <c r="A36" s="257" t="s">
        <v>106</v>
      </c>
      <c r="B36" s="258"/>
      <c r="C36" s="259"/>
      <c r="D36" s="185">
        <v>0</v>
      </c>
      <c r="E36" s="221">
        <v>4000</v>
      </c>
      <c r="F36" s="220">
        <v>4000</v>
      </c>
      <c r="G36" s="222">
        <v>0</v>
      </c>
    </row>
    <row r="37" spans="1:7" ht="15.75" customHeight="1" thickBot="1">
      <c r="A37" s="274" t="s">
        <v>52</v>
      </c>
      <c r="B37" s="275"/>
      <c r="C37" s="276"/>
      <c r="D37" s="188">
        <f>SUM(D6:D32)</f>
        <v>101657</v>
      </c>
      <c r="E37" s="188">
        <f>SUM(E8:E36)</f>
        <v>275014</v>
      </c>
      <c r="F37" s="189">
        <f>SUM(F8:F36)</f>
        <v>225956</v>
      </c>
      <c r="G37" s="223">
        <f>SUM(G8:G36)</f>
        <v>112813</v>
      </c>
    </row>
  </sheetData>
  <mergeCells count="35">
    <mergeCell ref="A34:C34"/>
    <mergeCell ref="A35:C35"/>
    <mergeCell ref="A36:C36"/>
    <mergeCell ref="A37:C37"/>
    <mergeCell ref="A30:C30"/>
    <mergeCell ref="A31:C31"/>
    <mergeCell ref="A32:C32"/>
    <mergeCell ref="A33:C33"/>
    <mergeCell ref="A25:C25"/>
    <mergeCell ref="A26:C26"/>
    <mergeCell ref="A27:C27"/>
    <mergeCell ref="A29:C29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1:G4"/>
    <mergeCell ref="A5:C7"/>
    <mergeCell ref="D5:D7"/>
    <mergeCell ref="E5:E7"/>
    <mergeCell ref="F5:F7"/>
    <mergeCell ref="G5:G7"/>
    <mergeCell ref="A12:C12"/>
    <mergeCell ref="A8:C8"/>
    <mergeCell ref="A9:C9"/>
    <mergeCell ref="A10:C10"/>
    <mergeCell ref="A11:C11"/>
  </mergeCells>
  <printOptions/>
  <pageMargins left="0.4" right="0.17" top="0.63" bottom="1" header="0.36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 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PC10</cp:lastModifiedBy>
  <cp:lastPrinted>2010-12-06T06:59:23Z</cp:lastPrinted>
  <dcterms:created xsi:type="dcterms:W3CDTF">2006-04-14T06:53:57Z</dcterms:created>
  <dcterms:modified xsi:type="dcterms:W3CDTF">2011-08-17T11:36:06Z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