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<sst xmlns="http://schemas.openxmlformats.org/spreadsheetml/2006/main" count="55" uniqueCount="53">
  <si>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běžné výdaje</t>
  </si>
  <si>
    <t>Neinvestiční příspěvky CKV MO</t>
  </si>
  <si>
    <t>Úsek APOS</t>
  </si>
  <si>
    <t>B Ě Ź N É  V Ý D A J E    C E L K E M</t>
  </si>
  <si>
    <t>kapitálové výdaje</t>
  </si>
  <si>
    <t>V Ý D A J E    C E L K E M</t>
  </si>
  <si>
    <t>Text</t>
  </si>
  <si>
    <t>nájemné</t>
  </si>
  <si>
    <t>kapitálové</t>
  </si>
  <si>
    <t>ostatní</t>
  </si>
  <si>
    <t>z bytů</t>
  </si>
  <si>
    <t>z nebytů</t>
  </si>
  <si>
    <t>příjmy</t>
  </si>
  <si>
    <t>Další nespecifikované rezervy</t>
  </si>
  <si>
    <t>K A P I T Á L O V É   V Ý D A J E   C E L K E M</t>
  </si>
  <si>
    <t>Úsek péče o občany</t>
  </si>
  <si>
    <t>Úsek stavebního řádu a přestupků</t>
  </si>
  <si>
    <t>Úsek financí a rozpočtu</t>
  </si>
  <si>
    <t>Úsek vnějších vztahů</t>
  </si>
  <si>
    <t>Úsek osobních výdajů</t>
  </si>
  <si>
    <t>Úsek hospodářské správy</t>
  </si>
  <si>
    <t>Úsek majetku a strategického rozvoje</t>
  </si>
  <si>
    <t>Neinvestiční příspěvky MŠ a ZŠ</t>
  </si>
  <si>
    <t>Dary a neinvestiční transfery</t>
  </si>
  <si>
    <t>Neinvestiční příspěvek Technickým sl. MOaP</t>
  </si>
  <si>
    <t>Úsek sociálních dávek</t>
  </si>
  <si>
    <t xml:space="preserve">použití </t>
  </si>
  <si>
    <t>prostředků</t>
  </si>
  <si>
    <t>minulých let</t>
  </si>
  <si>
    <t>Úsek školství a  využití volného času</t>
  </si>
  <si>
    <t>Úsek výpočetní techniky</t>
  </si>
  <si>
    <t>Úsek IZS, PO, BPZP</t>
  </si>
  <si>
    <t>Úsek správy domovního a bytového fondu</t>
  </si>
  <si>
    <t>Úsek zastupitelstva</t>
  </si>
  <si>
    <t>OŠV</t>
  </si>
  <si>
    <t>OBH</t>
  </si>
  <si>
    <t>transfery</t>
  </si>
  <si>
    <t>Finanční krytí rozpočtu výdajů na rok 2011 ( v tis. Kč)</t>
  </si>
  <si>
    <t>na rok 2011</t>
  </si>
  <si>
    <t>Invvestiční půjčené prostředky  zřízeným PO</t>
  </si>
  <si>
    <t>Neinvestiční půjčené prostředky zřízeným PO</t>
  </si>
  <si>
    <t>Úsek privatizace domovního a  bytového fondu</t>
  </si>
  <si>
    <t>Finanční krytí rozpočtu roku 2011</t>
  </si>
  <si>
    <t>Úsek místního hospodářství</t>
  </si>
  <si>
    <t>Úsek investic a oprav</t>
  </si>
  <si>
    <t>OIaMH</t>
  </si>
  <si>
    <t>Odboru školství a volnočasových aktivit</t>
  </si>
  <si>
    <t>Odboru majetkového</t>
  </si>
  <si>
    <t>Odboru investic a místního hospodářství</t>
  </si>
  <si>
    <t>rezerva kapitálových výdajů</t>
  </si>
  <si>
    <t>tabulka č. 6</t>
  </si>
  <si>
    <t>Schválený</t>
  </si>
  <si>
    <t>rozpočet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</si>
</sst>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d\.m\.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4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165" fontId="2" fillId="0" borderId="0" xfId="49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9" fontId="2" fillId="3" borderId="10" xfId="49" applyFont="1" applyFill="1" applyBorder="1" applyAlignment="1" applyProtection="1">
      <alignment horizontal="center"/>
      <protection/>
    </xf>
    <xf numFmtId="9" fontId="2" fillId="3" borderId="11" xfId="49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 horizontal="center"/>
      <protection/>
    </xf>
    <xf numFmtId="0" fontId="2" fillId="3" borderId="11" xfId="0" applyNumberFormat="1" applyFont="1" applyFill="1" applyBorder="1" applyAlignment="1" applyProtection="1">
      <alignment horizontal="center"/>
      <protection/>
    </xf>
    <xf numFmtId="0" fontId="2" fillId="3" borderId="12" xfId="0" applyNumberFormat="1" applyFont="1" applyFill="1" applyBorder="1" applyAlignment="1" applyProtection="1">
      <alignment horizontal="center"/>
      <protection/>
    </xf>
    <xf numFmtId="166" fontId="2" fillId="3" borderId="11" xfId="0" applyNumberFormat="1" applyFont="1" applyFill="1" applyBorder="1" applyAlignment="1" applyProtection="1">
      <alignment horizontal="center"/>
      <protection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6" fillId="3" borderId="14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11" fillId="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1" xfId="49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49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1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49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1" xfId="49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" xfId="49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 applyProtection="1">
      <alignment/>
      <protection/>
    </xf>
    <xf numFmtId="0" fontId="1" fillId="0" borderId="0" xfId="47" applyFont="1" applyFill="1" applyBorder="1">
      <alignment/>
      <protection/>
    </xf>
    <xf numFmtId="3" fontId="0" fillId="0" borderId="11" xfId="49" applyNumberFormat="1" applyFont="1" applyFill="1" applyBorder="1" applyAlignment="1">
      <alignment horizontal="right"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20" xfId="0" applyNumberFormat="1" applyFont="1" applyFill="1" applyBorder="1" applyAlignment="1" applyProtection="1">
      <alignment/>
      <protection/>
    </xf>
    <xf numFmtId="0" fontId="0" fillId="3" borderId="2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3" fillId="3" borderId="2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21" xfId="47" applyFont="1" applyFill="1" applyBorder="1">
      <alignment/>
      <protection/>
    </xf>
    <xf numFmtId="0" fontId="2" fillId="3" borderId="21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>
      <alignment/>
    </xf>
    <xf numFmtId="3" fontId="2" fillId="3" borderId="11" xfId="49" applyNumberFormat="1" applyFont="1" applyFill="1" applyBorder="1" applyAlignment="1">
      <alignment horizontal="right"/>
    </xf>
    <xf numFmtId="0" fontId="13" fillId="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4" xfId="0" applyNumberFormat="1" applyFont="1" applyFill="1" applyBorder="1" applyAlignment="1" applyProtection="1">
      <alignment vertical="center"/>
      <protection/>
    </xf>
    <xf numFmtId="3" fontId="2" fillId="3" borderId="25" xfId="49" applyNumberFormat="1" applyFont="1" applyFill="1" applyBorder="1" applyAlignment="1">
      <alignment horizontal="right"/>
    </xf>
    <xf numFmtId="0" fontId="2" fillId="3" borderId="25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1" xfId="49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3" borderId="22" xfId="0" applyNumberFormat="1" applyFont="1" applyFill="1" applyBorder="1" applyAlignment="1" applyProtection="1">
      <alignment vertical="center"/>
      <protection/>
    </xf>
    <xf numFmtId="0" fontId="2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" fillId="24" borderId="22" xfId="0" applyNumberFormat="1" applyFont="1" applyFill="1" applyBorder="1" applyAlignment="1" applyProtection="1">
      <alignment vertical="center"/>
      <protection/>
    </xf>
    <xf numFmtId="0" fontId="0" fillId="24" borderId="15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3" fontId="2" fillId="24" borderId="16" xfId="49" applyNumberFormat="1" applyFont="1" applyFill="1" applyBorder="1" applyAlignment="1">
      <alignment horizontal="right"/>
    </xf>
    <xf numFmtId="3" fontId="2" fillId="24" borderId="27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2" fillId="3" borderId="11" xfId="49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27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164" fontId="2" fillId="3" borderId="11" xfId="49" applyNumberFormat="1" applyFont="1" applyFill="1" applyBorder="1" applyAlignment="1" applyProtection="1">
      <alignment horizontal="center"/>
      <protection/>
    </xf>
    <xf numFmtId="167" fontId="2" fillId="3" borderId="18" xfId="0" applyNumberFormat="1" applyFont="1" applyFill="1" applyBorder="1" applyAlignment="1" applyProtection="1">
      <alignment horizontal="center"/>
      <protection/>
    </xf>
    <xf numFmtId="0" fontId="15" fillId="3" borderId="13" xfId="0" applyFont="1" applyFill="1" applyBorder="1" applyAlignment="1">
      <alignment/>
    </xf>
    <xf numFmtId="0" fontId="15" fillId="3" borderId="14" xfId="0" applyFont="1" applyFill="1" applyBorder="1" applyAlignment="1">
      <alignment/>
    </xf>
    <xf numFmtId="0" fontId="15" fillId="3" borderId="27" xfId="0" applyFont="1" applyFill="1" applyBorder="1" applyAlignment="1">
      <alignment horizontal="center"/>
    </xf>
    <xf numFmtId="3" fontId="15" fillId="3" borderId="27" xfId="0" applyNumberFormat="1" applyFont="1" applyFill="1" applyBorder="1" applyAlignment="1" applyProtection="1">
      <alignment/>
      <protection/>
    </xf>
    <xf numFmtId="0" fontId="15" fillId="3" borderId="27" xfId="0" applyNumberFormat="1" applyFont="1" applyFill="1" applyBorder="1" applyAlignment="1" applyProtection="1">
      <alignment/>
      <protection/>
    </xf>
    <xf numFmtId="3" fontId="15" fillId="3" borderId="28" xfId="0" applyNumberFormat="1" applyFont="1" applyFill="1" applyBorder="1" applyAlignment="1" applyProtection="1">
      <alignment/>
      <protection/>
    </xf>
    <xf numFmtId="3" fontId="2" fillId="3" borderId="27" xfId="0" applyNumberFormat="1" applyFont="1" applyFill="1" applyBorder="1" applyAlignment="1" applyProtection="1">
      <alignment/>
      <protection/>
    </xf>
    <xf numFmtId="0" fontId="2" fillId="3" borderId="29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3" fontId="2" fillId="24" borderId="16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>
      <alignment/>
    </xf>
    <xf numFmtId="3" fontId="2" fillId="3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3" fontId="19" fillId="0" borderId="11" xfId="49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19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3" borderId="16" xfId="49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38" fillId="0" borderId="0" xfId="0" applyFont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čerpání příjmů 5-2005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6.00390625" style="0" customWidth="1"/>
    <col min="2" max="2" width="4.7109375" style="0" customWidth="1"/>
    <col min="3" max="3" width="34.421875" style="0" customWidth="1"/>
    <col min="4" max="4" width="11.28125" style="0" customWidth="1"/>
    <col min="5" max="8" width="10.7109375" style="0" customWidth="1"/>
    <col min="9" max="9" width="12.421875" style="0" customWidth="1"/>
    <col min="10" max="10" width="11.57421875" style="0" customWidth="1"/>
  </cols>
  <sheetData>
    <row r="1" spans="1:10" s="4" customFormat="1" ht="20.25">
      <c r="A1" s="135" t="s">
        <v>37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3:10" s="4" customFormat="1" ht="18">
      <c r="C2" s="5"/>
      <c r="D2" s="6"/>
      <c r="H2" s="137"/>
      <c r="I2" s="138"/>
      <c r="J2" s="138"/>
    </row>
    <row r="3" spans="3:10" s="4" customFormat="1" ht="18">
      <c r="C3" s="18"/>
      <c r="D3" s="19"/>
      <c r="E3" s="20"/>
      <c r="F3" s="20"/>
      <c r="G3" s="139" t="s">
        <v>50</v>
      </c>
      <c r="H3" s="140"/>
      <c r="I3" s="140"/>
      <c r="J3" s="140"/>
    </row>
    <row r="4" spans="3:10" ht="13.5" thickBot="1">
      <c r="C4" s="21"/>
      <c r="D4" s="21"/>
      <c r="E4" s="22"/>
      <c r="F4" s="22"/>
      <c r="G4" s="22"/>
      <c r="H4" s="22"/>
      <c r="J4" s="100"/>
    </row>
    <row r="5" spans="1:10" ht="13.5" thickBot="1">
      <c r="A5" s="53"/>
      <c r="B5" s="54"/>
      <c r="C5" s="55"/>
      <c r="D5" s="9" t="s">
        <v>51</v>
      </c>
      <c r="E5" s="120" t="s">
        <v>42</v>
      </c>
      <c r="F5" s="120"/>
      <c r="G5" s="120"/>
      <c r="H5" s="120"/>
      <c r="I5" s="120"/>
      <c r="J5" s="121"/>
    </row>
    <row r="6" spans="1:10" ht="12.75">
      <c r="A6" s="56"/>
      <c r="B6" s="57"/>
      <c r="C6" s="58" t="s">
        <v>6</v>
      </c>
      <c r="D6" s="10" t="s">
        <v>52</v>
      </c>
      <c r="E6" s="11" t="s">
        <v>36</v>
      </c>
      <c r="F6" s="12" t="s">
        <v>7</v>
      </c>
      <c r="G6" s="13" t="s">
        <v>7</v>
      </c>
      <c r="H6" s="13" t="s">
        <v>8</v>
      </c>
      <c r="I6" s="13" t="s">
        <v>26</v>
      </c>
      <c r="J6" s="13" t="s">
        <v>9</v>
      </c>
    </row>
    <row r="7" spans="1:10" ht="12.75">
      <c r="A7" s="56"/>
      <c r="B7" s="57"/>
      <c r="C7" s="110"/>
      <c r="D7" s="111" t="s">
        <v>38</v>
      </c>
      <c r="E7" s="59"/>
      <c r="F7" s="14" t="s">
        <v>10</v>
      </c>
      <c r="G7" s="112" t="s">
        <v>11</v>
      </c>
      <c r="H7" s="112" t="s">
        <v>12</v>
      </c>
      <c r="I7" s="112" t="s">
        <v>27</v>
      </c>
      <c r="J7" s="112" t="s">
        <v>12</v>
      </c>
    </row>
    <row r="8" spans="1:10" ht="14.25" customHeight="1" thickBot="1">
      <c r="A8" s="113"/>
      <c r="B8" s="114"/>
      <c r="C8" s="114"/>
      <c r="D8" s="115"/>
      <c r="E8" s="116"/>
      <c r="F8" s="117"/>
      <c r="G8" s="116"/>
      <c r="H8" s="116"/>
      <c r="I8" s="119" t="s">
        <v>28</v>
      </c>
      <c r="J8" s="118"/>
    </row>
    <row r="9" spans="1:10" ht="14.25" customHeight="1" thickBot="1">
      <c r="A9" s="105"/>
      <c r="B9" s="106"/>
      <c r="C9" s="106"/>
      <c r="D9" s="107"/>
      <c r="E9" s="108"/>
      <c r="F9" s="109"/>
      <c r="G9" s="108"/>
      <c r="H9" s="108"/>
      <c r="I9" s="108"/>
      <c r="J9" s="108"/>
    </row>
    <row r="10" spans="1:10" s="7" customFormat="1" ht="15" customHeight="1" thickBot="1">
      <c r="A10" s="60" t="s">
        <v>0</v>
      </c>
      <c r="B10" s="23"/>
      <c r="C10" s="23"/>
      <c r="D10" s="24">
        <v>1</v>
      </c>
      <c r="E10" s="25">
        <v>2</v>
      </c>
      <c r="F10" s="26">
        <v>3</v>
      </c>
      <c r="G10" s="25">
        <v>4</v>
      </c>
      <c r="H10" s="25">
        <v>5</v>
      </c>
      <c r="I10" s="25">
        <v>6</v>
      </c>
      <c r="J10" s="25">
        <v>7</v>
      </c>
    </row>
    <row r="11" spans="1:10" ht="16.5" customHeight="1">
      <c r="A11" s="61"/>
      <c r="B11" s="27" t="s">
        <v>29</v>
      </c>
      <c r="D11" s="28">
        <f>E11+G11+J11</f>
        <v>6956</v>
      </c>
      <c r="E11" s="29">
        <v>309</v>
      </c>
      <c r="F11" s="30">
        <v>0</v>
      </c>
      <c r="G11" s="29">
        <v>2500</v>
      </c>
      <c r="H11" s="29">
        <v>0</v>
      </c>
      <c r="I11" s="31">
        <v>0</v>
      </c>
      <c r="J11" s="31">
        <v>4147</v>
      </c>
    </row>
    <row r="12" spans="1:10" ht="16.5" customHeight="1">
      <c r="A12" s="62"/>
      <c r="B12" s="32" t="s">
        <v>1</v>
      </c>
      <c r="D12" s="33">
        <f>I12+J12</f>
        <v>7675</v>
      </c>
      <c r="E12" s="29">
        <v>0</v>
      </c>
      <c r="F12" s="30">
        <f>SUM(F11)</f>
        <v>0</v>
      </c>
      <c r="G12" s="29">
        <v>0</v>
      </c>
      <c r="H12" s="29">
        <v>0</v>
      </c>
      <c r="I12" s="31">
        <v>700</v>
      </c>
      <c r="J12" s="31">
        <v>6975</v>
      </c>
    </row>
    <row r="13" spans="1:10" ht="16.5" customHeight="1">
      <c r="A13" s="62"/>
      <c r="B13" s="101" t="s">
        <v>40</v>
      </c>
      <c r="D13" s="33">
        <f>J13</f>
        <v>733</v>
      </c>
      <c r="E13" s="29">
        <v>0</v>
      </c>
      <c r="F13" s="30">
        <v>0</v>
      </c>
      <c r="G13" s="29">
        <v>0</v>
      </c>
      <c r="H13" s="29">
        <v>0</v>
      </c>
      <c r="I13" s="31">
        <v>0</v>
      </c>
      <c r="J13" s="31">
        <v>733</v>
      </c>
    </row>
    <row r="14" spans="1:10" ht="16.5" customHeight="1">
      <c r="A14" s="62"/>
      <c r="B14" s="36" t="s">
        <v>22</v>
      </c>
      <c r="D14" s="33">
        <v>32489</v>
      </c>
      <c r="E14" s="37">
        <v>15072</v>
      </c>
      <c r="F14" s="38">
        <f>SUM(F12)</f>
        <v>0</v>
      </c>
      <c r="G14" s="39">
        <f>SUM(G12)</f>
        <v>0</v>
      </c>
      <c r="H14" s="39">
        <v>0</v>
      </c>
      <c r="I14" s="40">
        <v>175</v>
      </c>
      <c r="J14" s="40">
        <v>17242</v>
      </c>
    </row>
    <row r="15" spans="1:10" ht="16.5" customHeight="1">
      <c r="A15" s="63"/>
      <c r="B15" s="41" t="s">
        <v>23</v>
      </c>
      <c r="D15" s="42">
        <f>I15</f>
        <v>3000</v>
      </c>
      <c r="E15" s="39">
        <v>0</v>
      </c>
      <c r="F15" s="38">
        <f>SUM(F14)</f>
        <v>0</v>
      </c>
      <c r="G15" s="39">
        <f>SUM(G14)</f>
        <v>0</v>
      </c>
      <c r="H15" s="39">
        <v>0</v>
      </c>
      <c r="I15" s="40">
        <v>3000</v>
      </c>
      <c r="J15" s="40">
        <v>0</v>
      </c>
    </row>
    <row r="16" spans="1:10" ht="16.5" customHeight="1">
      <c r="A16" s="63"/>
      <c r="B16" s="43" t="s">
        <v>25</v>
      </c>
      <c r="D16" s="42">
        <v>0</v>
      </c>
      <c r="E16" s="39">
        <v>0</v>
      </c>
      <c r="F16" s="38">
        <v>0</v>
      </c>
      <c r="G16" s="39">
        <v>0</v>
      </c>
      <c r="H16" s="39">
        <v>0</v>
      </c>
      <c r="I16" s="40">
        <v>0</v>
      </c>
      <c r="J16" s="40">
        <f>SUM(J15)</f>
        <v>0</v>
      </c>
    </row>
    <row r="17" spans="1:10" ht="16.5" customHeight="1">
      <c r="A17" s="63"/>
      <c r="B17" s="43" t="s">
        <v>15</v>
      </c>
      <c r="D17" s="42">
        <f>J17</f>
        <v>3395</v>
      </c>
      <c r="E17" s="39">
        <v>0</v>
      </c>
      <c r="F17" s="38">
        <f>SUM(F16)</f>
        <v>0</v>
      </c>
      <c r="G17" s="39">
        <f>SUM(G16)</f>
        <v>0</v>
      </c>
      <c r="H17" s="39">
        <v>0</v>
      </c>
      <c r="I17" s="40">
        <f>SUM(I16)</f>
        <v>0</v>
      </c>
      <c r="J17" s="40">
        <v>3395</v>
      </c>
    </row>
    <row r="18" spans="1:10" ht="16.5" customHeight="1">
      <c r="A18" s="63"/>
      <c r="B18" s="43" t="s">
        <v>2</v>
      </c>
      <c r="D18" s="42">
        <f>E18+J18</f>
        <v>635</v>
      </c>
      <c r="E18" s="39">
        <v>440</v>
      </c>
      <c r="F18" s="38">
        <f>SUM(F17)</f>
        <v>0</v>
      </c>
      <c r="G18" s="39">
        <f>SUM(G17)</f>
        <v>0</v>
      </c>
      <c r="H18" s="39">
        <v>0</v>
      </c>
      <c r="I18" s="40">
        <f>SUM(I17)</f>
        <v>0</v>
      </c>
      <c r="J18" s="40">
        <v>195</v>
      </c>
    </row>
    <row r="19" spans="1:10" ht="16.5" customHeight="1">
      <c r="A19" s="63"/>
      <c r="B19" s="43" t="s">
        <v>19</v>
      </c>
      <c r="D19" s="42">
        <v>99437</v>
      </c>
      <c r="E19" s="39">
        <v>64298</v>
      </c>
      <c r="F19" s="38">
        <v>5661</v>
      </c>
      <c r="G19" s="39">
        <v>6420</v>
      </c>
      <c r="H19" s="39">
        <v>0</v>
      </c>
      <c r="I19" s="40">
        <f>SUM(I18)</f>
        <v>0</v>
      </c>
      <c r="J19" s="40">
        <v>23058</v>
      </c>
    </row>
    <row r="20" spans="1:10" ht="16.5" customHeight="1">
      <c r="A20" s="63"/>
      <c r="B20" s="43" t="s">
        <v>30</v>
      </c>
      <c r="D20" s="42">
        <f>G20+I20+J20</f>
        <v>4850</v>
      </c>
      <c r="E20" s="39">
        <v>0</v>
      </c>
      <c r="F20" s="38">
        <v>0</v>
      </c>
      <c r="G20" s="39">
        <v>0</v>
      </c>
      <c r="H20" s="39">
        <v>0</v>
      </c>
      <c r="I20" s="40">
        <v>773</v>
      </c>
      <c r="J20" s="40">
        <v>4077</v>
      </c>
    </row>
    <row r="21" spans="1:10" ht="16.5" customHeight="1">
      <c r="A21" s="63"/>
      <c r="B21" s="132" t="s">
        <v>33</v>
      </c>
      <c r="C21" s="127"/>
      <c r="D21" s="128">
        <f>J21</f>
        <v>594</v>
      </c>
      <c r="E21" s="129">
        <v>0</v>
      </c>
      <c r="F21" s="130">
        <f>SUM(F20)</f>
        <v>0</v>
      </c>
      <c r="G21" s="131">
        <f>SUM(G20)</f>
        <v>0</v>
      </c>
      <c r="H21" s="131">
        <v>0</v>
      </c>
      <c r="I21" s="131">
        <v>0</v>
      </c>
      <c r="J21" s="131">
        <v>594</v>
      </c>
    </row>
    <row r="22" spans="1:10" ht="16.5" customHeight="1">
      <c r="A22" s="63"/>
      <c r="B22" s="34" t="s">
        <v>20</v>
      </c>
      <c r="D22" s="35">
        <v>18999</v>
      </c>
      <c r="E22" s="66">
        <v>0</v>
      </c>
      <c r="F22" s="46">
        <v>2139</v>
      </c>
      <c r="G22" s="50">
        <v>1035</v>
      </c>
      <c r="H22" s="50">
        <v>0</v>
      </c>
      <c r="I22" s="50">
        <v>616</v>
      </c>
      <c r="J22" s="50">
        <v>15209</v>
      </c>
    </row>
    <row r="23" spans="1:10" ht="16.5" customHeight="1">
      <c r="A23" s="63"/>
      <c r="B23" s="68" t="s">
        <v>18</v>
      </c>
      <c r="D23" s="52">
        <f>J23</f>
        <v>4381</v>
      </c>
      <c r="E23" s="66">
        <v>0</v>
      </c>
      <c r="F23" s="46"/>
      <c r="G23" s="50"/>
      <c r="H23" s="50">
        <v>0</v>
      </c>
      <c r="I23" s="50"/>
      <c r="J23" s="50">
        <v>4381</v>
      </c>
    </row>
    <row r="24" spans="1:10" ht="16.5" customHeight="1">
      <c r="A24" s="64"/>
      <c r="B24" s="126" t="s">
        <v>43</v>
      </c>
      <c r="D24" s="44">
        <v>14681</v>
      </c>
      <c r="E24" s="45">
        <v>3581</v>
      </c>
      <c r="F24" s="46">
        <f>SUM(F20)</f>
        <v>0</v>
      </c>
      <c r="G24" s="123">
        <v>11100</v>
      </c>
      <c r="H24" s="45">
        <v>0</v>
      </c>
      <c r="I24" s="47">
        <v>0</v>
      </c>
      <c r="J24" s="47">
        <v>0</v>
      </c>
    </row>
    <row r="25" spans="1:10" ht="16.5" customHeight="1">
      <c r="A25" s="64"/>
      <c r="B25" s="43" t="s">
        <v>24</v>
      </c>
      <c r="D25" s="44">
        <v>45000</v>
      </c>
      <c r="E25" s="45">
        <v>29101</v>
      </c>
      <c r="F25" s="46">
        <f>SUM(F24)</f>
        <v>0</v>
      </c>
      <c r="G25" s="45">
        <v>13245</v>
      </c>
      <c r="H25" s="45">
        <v>0</v>
      </c>
      <c r="I25" s="47">
        <v>1054</v>
      </c>
      <c r="J25" s="47">
        <v>1600</v>
      </c>
    </row>
    <row r="26" spans="1:10" ht="16.5" customHeight="1">
      <c r="A26" s="64"/>
      <c r="B26" s="43" t="s">
        <v>31</v>
      </c>
      <c r="D26" s="44">
        <f>J26</f>
        <v>636</v>
      </c>
      <c r="E26" s="45">
        <v>0</v>
      </c>
      <c r="F26" s="46">
        <f>SUM(F25)</f>
        <v>0</v>
      </c>
      <c r="G26" s="45">
        <v>0</v>
      </c>
      <c r="H26" s="45">
        <v>0</v>
      </c>
      <c r="I26" s="47">
        <v>0</v>
      </c>
      <c r="J26" s="47">
        <v>636</v>
      </c>
    </row>
    <row r="27" spans="1:10" ht="16.5" customHeight="1">
      <c r="A27" s="64"/>
      <c r="B27" s="132" t="s">
        <v>44</v>
      </c>
      <c r="D27" s="44">
        <v>13800</v>
      </c>
      <c r="E27" s="45">
        <v>0</v>
      </c>
      <c r="F27" s="46">
        <v>0</v>
      </c>
      <c r="G27" s="45">
        <v>13800</v>
      </c>
      <c r="H27" s="45">
        <v>0</v>
      </c>
      <c r="I27" s="47">
        <v>0</v>
      </c>
      <c r="J27" s="47">
        <v>0</v>
      </c>
    </row>
    <row r="28" spans="1:10" ht="16.5" customHeight="1">
      <c r="A28" s="64"/>
      <c r="B28" s="65" t="s">
        <v>32</v>
      </c>
      <c r="D28" s="52">
        <v>2381</v>
      </c>
      <c r="E28" s="66">
        <v>0</v>
      </c>
      <c r="F28" s="46">
        <f>SUM(F26)</f>
        <v>0</v>
      </c>
      <c r="G28" s="45">
        <f>SUM(G26)</f>
        <v>0</v>
      </c>
      <c r="H28" s="45">
        <v>0</v>
      </c>
      <c r="I28" s="47">
        <v>0</v>
      </c>
      <c r="J28" s="47">
        <v>2381</v>
      </c>
    </row>
    <row r="29" spans="1:10" ht="16.5" customHeight="1">
      <c r="A29" s="67"/>
      <c r="B29" s="125" t="s">
        <v>41</v>
      </c>
      <c r="D29" s="52">
        <f>F29+I29</f>
        <v>6700</v>
      </c>
      <c r="E29" s="66">
        <v>0</v>
      </c>
      <c r="F29" s="46">
        <v>500</v>
      </c>
      <c r="G29" s="123">
        <f>SUM(G28)</f>
        <v>0</v>
      </c>
      <c r="H29" s="45">
        <v>0</v>
      </c>
      <c r="I29" s="47">
        <v>6200</v>
      </c>
      <c r="J29" s="47">
        <v>0</v>
      </c>
    </row>
    <row r="30" spans="1:10" ht="16.5" customHeight="1">
      <c r="A30" s="67"/>
      <c r="B30" s="69" t="s">
        <v>21</v>
      </c>
      <c r="C30" s="8"/>
      <c r="D30" s="52">
        <f>J30</f>
        <v>224</v>
      </c>
      <c r="E30" s="50">
        <v>0</v>
      </c>
      <c r="F30" s="50">
        <v>0</v>
      </c>
      <c r="G30" s="50">
        <v>0</v>
      </c>
      <c r="H30" s="71">
        <v>0</v>
      </c>
      <c r="I30" s="71">
        <v>0</v>
      </c>
      <c r="J30" s="71">
        <v>224</v>
      </c>
    </row>
    <row r="31" spans="1:10" ht="16.5" customHeight="1">
      <c r="A31" s="64"/>
      <c r="B31" s="48" t="s">
        <v>16</v>
      </c>
      <c r="D31" s="49">
        <f>E31</f>
        <v>12</v>
      </c>
      <c r="E31" s="50">
        <v>12</v>
      </c>
      <c r="F31" s="50">
        <v>0</v>
      </c>
      <c r="G31" s="50">
        <f>SUM(G29)</f>
        <v>0</v>
      </c>
      <c r="H31" s="50">
        <v>0</v>
      </c>
      <c r="I31" s="50">
        <v>0</v>
      </c>
      <c r="J31" s="50">
        <v>0</v>
      </c>
    </row>
    <row r="32" spans="1:10" ht="16.5" customHeight="1">
      <c r="A32" s="67"/>
      <c r="B32" s="65" t="s">
        <v>17</v>
      </c>
      <c r="D32" s="52">
        <v>2763</v>
      </c>
      <c r="E32" s="66">
        <v>0</v>
      </c>
      <c r="F32" s="46">
        <f>SUM(F31)</f>
        <v>0</v>
      </c>
      <c r="G32" s="50">
        <f>SUM(G31)</f>
        <v>0</v>
      </c>
      <c r="H32" s="50">
        <v>870</v>
      </c>
      <c r="I32" s="50">
        <f>SUM(I31)</f>
        <v>0</v>
      </c>
      <c r="J32" s="50">
        <v>1893</v>
      </c>
    </row>
    <row r="33" spans="1:10" s="8" customFormat="1" ht="16.5" customHeight="1">
      <c r="A33" s="72"/>
      <c r="B33" s="51" t="s">
        <v>13</v>
      </c>
      <c r="D33" s="133">
        <f>J33</f>
        <v>9268</v>
      </c>
      <c r="E33" s="70">
        <v>0</v>
      </c>
      <c r="F33" s="71">
        <v>0</v>
      </c>
      <c r="G33" s="71">
        <v>0</v>
      </c>
      <c r="H33" s="71">
        <v>0</v>
      </c>
      <c r="I33" s="71">
        <v>0</v>
      </c>
      <c r="J33" s="71">
        <v>9268</v>
      </c>
    </row>
    <row r="34" spans="1:11" ht="16.5" customHeight="1">
      <c r="A34" s="73" t="s">
        <v>3</v>
      </c>
      <c r="B34" s="74"/>
      <c r="C34" s="57"/>
      <c r="D34" s="75">
        <f>D11+D12+D13+D14+D15+D17+D18+D19+D20+D21+D22+D23+D24+D25+D26+D27+D28+D29+D30+D31+D32+D33</f>
        <v>278609</v>
      </c>
      <c r="E34" s="75">
        <f>SUM(E11:E33)</f>
        <v>112813</v>
      </c>
      <c r="F34" s="75">
        <f>F19+F22+F29</f>
        <v>8300</v>
      </c>
      <c r="G34" s="75">
        <f>G11+G19+G22+G24+G25+G27</f>
        <v>48100</v>
      </c>
      <c r="H34" s="104">
        <f>SUM(H12:H33)</f>
        <v>870</v>
      </c>
      <c r="I34" s="75">
        <f>I12+I14+I15+I20+I22+I25+I29</f>
        <v>12518</v>
      </c>
      <c r="J34" s="75">
        <v>96008</v>
      </c>
      <c r="K34" s="101"/>
    </row>
    <row r="35" spans="1:10" s="3" customFormat="1" ht="16.5" customHeight="1" thickBot="1">
      <c r="A35" s="15"/>
      <c r="B35" s="16"/>
      <c r="C35" s="17"/>
      <c r="D35" s="124"/>
      <c r="E35" s="124"/>
      <c r="F35" s="124"/>
      <c r="G35" s="124"/>
      <c r="H35" s="124"/>
      <c r="I35" s="124"/>
      <c r="J35" s="124"/>
    </row>
    <row r="36" spans="1:10" s="7" customFormat="1" ht="16.5" customHeight="1">
      <c r="A36" s="76" t="s">
        <v>4</v>
      </c>
      <c r="B36" s="77"/>
      <c r="C36" s="78"/>
      <c r="D36" s="79"/>
      <c r="E36" s="79"/>
      <c r="F36" s="77"/>
      <c r="G36" s="80"/>
      <c r="H36" s="77"/>
      <c r="I36" s="80"/>
      <c r="J36" s="81"/>
    </row>
    <row r="37" spans="1:10" s="7" customFormat="1" ht="16.5" customHeight="1">
      <c r="A37" s="82" t="s">
        <v>34</v>
      </c>
      <c r="B37" s="83" t="s">
        <v>46</v>
      </c>
      <c r="C37" s="84"/>
      <c r="D37" s="33">
        <v>23156</v>
      </c>
      <c r="E37" s="85"/>
      <c r="F37" s="86">
        <v>0</v>
      </c>
      <c r="G37" s="87">
        <v>0</v>
      </c>
      <c r="H37" s="88"/>
      <c r="I37" s="89">
        <v>23156</v>
      </c>
      <c r="J37" s="90">
        <v>0</v>
      </c>
    </row>
    <row r="38" spans="1:10" ht="16.5" customHeight="1">
      <c r="A38" s="82" t="s">
        <v>35</v>
      </c>
      <c r="B38" s="83" t="s">
        <v>47</v>
      </c>
      <c r="C38" s="84"/>
      <c r="D38" s="33">
        <f>H38+I38</f>
        <v>1202</v>
      </c>
      <c r="E38" s="85"/>
      <c r="F38" s="86">
        <v>0</v>
      </c>
      <c r="G38" s="87">
        <v>0</v>
      </c>
      <c r="H38" s="88"/>
      <c r="I38" s="89">
        <v>1202</v>
      </c>
      <c r="J38" s="90">
        <v>0</v>
      </c>
    </row>
    <row r="39" spans="1:10" ht="16.5" customHeight="1">
      <c r="A39" s="82" t="s">
        <v>45</v>
      </c>
      <c r="B39" s="83" t="s">
        <v>48</v>
      </c>
      <c r="C39" s="84"/>
      <c r="D39" s="33">
        <f>H39+I39</f>
        <v>16802</v>
      </c>
      <c r="E39" s="85"/>
      <c r="F39" s="86">
        <v>0</v>
      </c>
      <c r="G39" s="87">
        <v>0</v>
      </c>
      <c r="H39" s="88"/>
      <c r="I39" s="89">
        <v>16802</v>
      </c>
      <c r="J39" s="90">
        <v>0</v>
      </c>
    </row>
    <row r="40" spans="1:10" ht="16.5" customHeight="1">
      <c r="A40" s="82"/>
      <c r="B40" s="102" t="s">
        <v>39</v>
      </c>
      <c r="C40" s="103"/>
      <c r="D40" s="33">
        <v>183</v>
      </c>
      <c r="E40" s="85"/>
      <c r="F40" s="86">
        <v>0</v>
      </c>
      <c r="G40" s="87">
        <v>0</v>
      </c>
      <c r="H40" s="88"/>
      <c r="I40" s="89">
        <v>0</v>
      </c>
      <c r="J40" s="90">
        <v>183</v>
      </c>
    </row>
    <row r="41" spans="1:10" ht="16.5" customHeight="1" thickBot="1">
      <c r="A41" s="82"/>
      <c r="B41" s="84" t="s">
        <v>49</v>
      </c>
      <c r="C41" s="103"/>
      <c r="D41" s="33">
        <f>H41+I41</f>
        <v>66392</v>
      </c>
      <c r="E41" s="85"/>
      <c r="F41" s="86">
        <v>0</v>
      </c>
      <c r="G41" s="87">
        <v>0</v>
      </c>
      <c r="H41" s="88">
        <v>28130</v>
      </c>
      <c r="I41" s="89">
        <v>38262</v>
      </c>
      <c r="J41" s="90">
        <v>0</v>
      </c>
    </row>
    <row r="42" spans="1:10" ht="16.5" customHeight="1" thickBot="1">
      <c r="A42" s="91" t="s">
        <v>14</v>
      </c>
      <c r="B42" s="92"/>
      <c r="C42" s="93"/>
      <c r="D42" s="134">
        <f>D38+D39+D40+D37+D41</f>
        <v>107735</v>
      </c>
      <c r="E42" s="134">
        <v>0</v>
      </c>
      <c r="F42" s="134">
        <v>0</v>
      </c>
      <c r="G42" s="134">
        <v>0</v>
      </c>
      <c r="H42" s="134">
        <f>H41</f>
        <v>28130</v>
      </c>
      <c r="I42" s="134">
        <f>I37+I38+I39+I41</f>
        <v>79422</v>
      </c>
      <c r="J42" s="134">
        <f>J40</f>
        <v>183</v>
      </c>
    </row>
    <row r="43" spans="1:10" ht="16.5" customHeight="1" thickBot="1">
      <c r="A43" s="94" t="s">
        <v>5</v>
      </c>
      <c r="B43" s="95"/>
      <c r="C43" s="96"/>
      <c r="D43" s="97">
        <f>D34+D42</f>
        <v>386344</v>
      </c>
      <c r="E43" s="122">
        <f>E34</f>
        <v>112813</v>
      </c>
      <c r="F43" s="98">
        <f>F34</f>
        <v>8300</v>
      </c>
      <c r="G43" s="98">
        <f>G34</f>
        <v>48100</v>
      </c>
      <c r="H43" s="98">
        <f>H34+H42</f>
        <v>29000</v>
      </c>
      <c r="I43" s="98">
        <f>I34+I42</f>
        <v>91940</v>
      </c>
      <c r="J43" s="98">
        <f>J34+J42</f>
        <v>96191</v>
      </c>
    </row>
    <row r="44" spans="1:10" ht="15" customHeight="1">
      <c r="A44" s="1"/>
      <c r="B44" s="68"/>
      <c r="C44" s="68"/>
      <c r="D44" s="2"/>
      <c r="E44" s="2"/>
      <c r="F44" s="99"/>
      <c r="G44" s="99"/>
      <c r="H44" s="99"/>
      <c r="I44" s="99"/>
      <c r="J44" s="99"/>
    </row>
    <row r="45" spans="3:10" ht="15" customHeight="1">
      <c r="C45" s="22"/>
      <c r="D45" s="22"/>
      <c r="E45" s="22"/>
      <c r="F45" s="22"/>
      <c r="G45" s="22"/>
      <c r="H45" s="22"/>
      <c r="I45" s="22"/>
      <c r="J45" s="22"/>
    </row>
    <row r="46" spans="3:10" ht="15" customHeight="1">
      <c r="C46" s="22"/>
      <c r="D46" s="22"/>
      <c r="E46" s="22"/>
      <c r="F46" s="22"/>
      <c r="G46" s="22"/>
      <c r="H46" s="22"/>
      <c r="I46" s="22"/>
      <c r="J46" s="22"/>
    </row>
    <row r="47" spans="3:10" ht="15" customHeight="1">
      <c r="C47" s="22"/>
      <c r="D47" s="22"/>
      <c r="E47" s="22"/>
      <c r="F47" s="22"/>
      <c r="G47" s="22"/>
      <c r="H47" s="22"/>
      <c r="I47" s="22"/>
      <c r="J47" s="22"/>
    </row>
    <row r="48" spans="3:10" ht="15" customHeight="1">
      <c r="C48" s="22"/>
      <c r="D48" s="22"/>
      <c r="E48" s="22"/>
      <c r="F48" s="22"/>
      <c r="G48" s="22"/>
      <c r="H48" s="22"/>
      <c r="I48" s="22"/>
      <c r="J48" s="22"/>
    </row>
    <row r="49" spans="3:10" ht="15" customHeight="1">
      <c r="C49" s="22"/>
      <c r="D49" s="22"/>
      <c r="E49" s="22"/>
      <c r="F49" s="22"/>
      <c r="G49" s="22"/>
      <c r="H49" s="22"/>
      <c r="I49" s="22"/>
      <c r="J49" s="22"/>
    </row>
    <row r="50" spans="3:10" ht="15" customHeight="1">
      <c r="C50" s="22"/>
      <c r="D50" s="22"/>
      <c r="E50" s="22"/>
      <c r="F50" s="22"/>
      <c r="G50" s="22"/>
      <c r="H50" s="22"/>
      <c r="I50" s="22"/>
      <c r="J50" s="2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3">
    <mergeCell ref="A1:J1"/>
    <mergeCell ref="H2:J2"/>
    <mergeCell ref="G3:J3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PC10</cp:lastModifiedBy>
  <cp:lastPrinted>2010-12-01T14:00:31Z</cp:lastPrinted>
  <dcterms:created xsi:type="dcterms:W3CDTF">2005-09-15T11:39:28Z</dcterms:created>
  <dcterms:modified xsi:type="dcterms:W3CDTF">2011-08-17T11:39:49Z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