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dlickama\Desktop\Schválený rozpočet na rok 2026\Schválený rozpočet\"/>
    </mc:Choice>
  </mc:AlternateContent>
  <xr:revisionPtr revIDLastSave="0" documentId="8_{5D7E5B0F-0A90-42DB-BFF2-36509869E8DB}" xr6:coauthVersionLast="47" xr6:coauthVersionMax="47" xr10:uidLastSave="{00000000-0000-0000-0000-000000000000}"/>
  <bookViews>
    <workbookView xWindow="-110" yWindow="-110" windowWidth="25820" windowHeight="13900" xr2:uid="{59F08852-4B7F-419D-AB4F-D5C030C00837}"/>
  </bookViews>
  <sheets>
    <sheet name="Příjmy tab. č. 1 " sheetId="1" r:id="rId1"/>
  </sheets>
  <externalReferences>
    <externalReference r:id="rId2"/>
    <externalReference r:id="rId3"/>
    <externalReference r:id="rId4"/>
  </externalReferences>
  <definedNames>
    <definedName name="dates">[1]číselník!$B$42:$C$54</definedName>
    <definedName name="joj">#REF!</definedName>
    <definedName name="_xlnm.Print_Area" localSheetId="0">'Příjmy tab. č. 1 '!$B$1:$H$52</definedName>
    <definedName name="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G46" i="1"/>
  <c r="H45" i="1"/>
  <c r="G45" i="1"/>
  <c r="F45" i="1"/>
  <c r="F46" i="1" s="1"/>
  <c r="E45" i="1"/>
  <c r="E46" i="1" s="1"/>
  <c r="H41" i="1"/>
  <c r="G41" i="1"/>
  <c r="F41" i="1"/>
  <c r="E41" i="1"/>
  <c r="H40" i="1"/>
  <c r="H38" i="1"/>
  <c r="G38" i="1"/>
  <c r="F38" i="1"/>
  <c r="E38" i="1"/>
  <c r="H35" i="1"/>
  <c r="G35" i="1"/>
  <c r="G42" i="1" s="1"/>
  <c r="F35" i="1"/>
  <c r="F42" i="1" s="1"/>
  <c r="E35" i="1"/>
  <c r="E42" i="1" s="1"/>
  <c r="H33" i="1"/>
  <c r="G33" i="1"/>
  <c r="F33" i="1"/>
  <c r="E33" i="1"/>
  <c r="H29" i="1"/>
  <c r="G29" i="1"/>
  <c r="F29" i="1"/>
  <c r="E29" i="1"/>
  <c r="H27" i="1"/>
  <c r="G27" i="1"/>
  <c r="F27" i="1"/>
  <c r="E27" i="1"/>
  <c r="H25" i="1"/>
  <c r="H42" i="1" s="1"/>
  <c r="G25" i="1"/>
  <c r="F25" i="1"/>
  <c r="E25" i="1"/>
  <c r="H23" i="1"/>
  <c r="G23" i="1"/>
  <c r="F23" i="1"/>
  <c r="E23" i="1"/>
  <c r="H18" i="1"/>
  <c r="G18" i="1"/>
  <c r="F18" i="1"/>
  <c r="E18" i="1"/>
  <c r="H16" i="1"/>
  <c r="G16" i="1"/>
  <c r="F16" i="1"/>
  <c r="E16" i="1"/>
  <c r="H14" i="1"/>
  <c r="G14" i="1"/>
  <c r="G19" i="1" s="1"/>
  <c r="G47" i="1" s="1"/>
  <c r="G49" i="1" s="1"/>
  <c r="G52" i="1" s="1"/>
  <c r="F14" i="1"/>
  <c r="F19" i="1" s="1"/>
  <c r="E14" i="1"/>
  <c r="E19" i="1" s="1"/>
  <c r="H12" i="1"/>
  <c r="H19" i="1" s="1"/>
  <c r="G12" i="1"/>
  <c r="F12" i="1"/>
  <c r="E12" i="1"/>
  <c r="H47" i="1" l="1"/>
  <c r="H49" i="1" s="1"/>
  <c r="H52" i="1" s="1"/>
  <c r="E47" i="1"/>
  <c r="E49" i="1" s="1"/>
  <c r="E52" i="1" s="1"/>
  <c r="F47" i="1"/>
  <c r="F49" i="1" s="1"/>
  <c r="F52" i="1" s="1"/>
</calcChain>
</file>

<file path=xl/sharedStrings.xml><?xml version="1.0" encoding="utf-8"?>
<sst xmlns="http://schemas.openxmlformats.org/spreadsheetml/2006/main" count="72" uniqueCount="58">
  <si>
    <t>Schválený rozpočet příjmů MOb MOaP na rok 2026 (v tis. Kč)                                       tabulka č. 1</t>
  </si>
  <si>
    <t>PŘÍJMY A FINANCOVÁNÍ</t>
  </si>
  <si>
    <t>Schválený</t>
  </si>
  <si>
    <t>Úpravený rozpočet k 30.09.2025</t>
  </si>
  <si>
    <t>Plnění</t>
  </si>
  <si>
    <t>rozpočet</t>
  </si>
  <si>
    <t>rozpočtu</t>
  </si>
  <si>
    <t>roku 2025</t>
  </si>
  <si>
    <t>k 30.09.2025</t>
  </si>
  <si>
    <t>na rok 2026</t>
  </si>
  <si>
    <t>Daň z nemovitých věcí</t>
  </si>
  <si>
    <t>Daň z hazardních her</t>
  </si>
  <si>
    <t>Poplatek ze psů</t>
  </si>
  <si>
    <t>Poplatek za užívání veřejného prostranství</t>
  </si>
  <si>
    <t>OFR</t>
  </si>
  <si>
    <t>Odbor financí a rozpočtu</t>
  </si>
  <si>
    <t>Příjmy úhrad za dobývání nerostů a poplatků za geologické práce</t>
  </si>
  <si>
    <t>OIMH</t>
  </si>
  <si>
    <t>Odbor investic a místního hospodářství</t>
  </si>
  <si>
    <t>Správní poplatky</t>
  </si>
  <si>
    <t>OVV</t>
  </si>
  <si>
    <t xml:space="preserve">Odbor vnitřních věcí </t>
  </si>
  <si>
    <t>OSŘP</t>
  </si>
  <si>
    <t>Odbor stavebního řádu a přestupků</t>
  </si>
  <si>
    <t xml:space="preserve"> 1.  Příjmy daňové celkem</t>
  </si>
  <si>
    <t>Úsek školství a volnočasových aktivit</t>
  </si>
  <si>
    <t>Neinvestiční příspěvky ZŠ a MŠ</t>
  </si>
  <si>
    <t>Neinvestiční transfery</t>
  </si>
  <si>
    <t>OŠR</t>
  </si>
  <si>
    <t>Odbor strategického rozvoje školství a volnočasových aktivit</t>
  </si>
  <si>
    <t>Úsek péče o občany</t>
  </si>
  <si>
    <t>OSV</t>
  </si>
  <si>
    <t xml:space="preserve">Odbor sociálních věcí </t>
  </si>
  <si>
    <t>Úsek výpočetní techniky</t>
  </si>
  <si>
    <t>Oddělení výpočetní techniky</t>
  </si>
  <si>
    <t>Úsek hospodářské správy</t>
  </si>
  <si>
    <t>Úsek osobních výdajů</t>
  </si>
  <si>
    <t>Úsek místního hospodářství</t>
  </si>
  <si>
    <t>Úsek investic a oprav</t>
  </si>
  <si>
    <t>Úsek správy domovního a bytového fondu</t>
  </si>
  <si>
    <t>OSDF</t>
  </si>
  <si>
    <t>Odbor správy domovního fondu</t>
  </si>
  <si>
    <t>Úsek privatizace domovního a bytového fondu</t>
  </si>
  <si>
    <t xml:space="preserve">Úsek majetku </t>
  </si>
  <si>
    <t>OM</t>
  </si>
  <si>
    <t>Odbor majetku</t>
  </si>
  <si>
    <t>Úsek financí a rozpočtu</t>
  </si>
  <si>
    <t xml:space="preserve"> 2.  Příjmy nedaňové celkem</t>
  </si>
  <si>
    <t>Kapitálové příjmy - prodej domovního fondu</t>
  </si>
  <si>
    <t>Kapitálové příjmy - prodej pozemků</t>
  </si>
  <si>
    <t xml:space="preserve"> 3.  Kapitálové příjmy celkem</t>
  </si>
  <si>
    <t xml:space="preserve">V L A S T N Í   P Ř  Í J M Y </t>
  </si>
  <si>
    <r>
      <t xml:space="preserve"> 4.  Přijaté transfery                       </t>
    </r>
    <r>
      <rPr>
        <b/>
        <sz val="10"/>
        <color indexed="61"/>
        <rFont val="Arial"/>
        <family val="2"/>
        <charset val="238"/>
      </rPr>
      <t xml:space="preserve">                              </t>
    </r>
  </si>
  <si>
    <t>P Ř Í J M Y   C E L K E M</t>
  </si>
  <si>
    <r>
      <t xml:space="preserve"> 5.  Financování z vlastních zdrojů - třída 8   </t>
    </r>
    <r>
      <rPr>
        <b/>
        <sz val="10"/>
        <color indexed="61"/>
        <rFont val="Arial"/>
        <family val="2"/>
        <charset val="238"/>
      </rPr>
      <t xml:space="preserve">          </t>
    </r>
  </si>
  <si>
    <t xml:space="preserve"> 6.  Splátky úvěrů</t>
  </si>
  <si>
    <t>C E L K O V É    Z D R O J 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</si>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</sst>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name val="Arial"/>
      <charset val="238"/>
    </font>
    <font>
      <b/>
      <sz val="14"/>
      <color indexed="8"/>
      <name val="Arial"/>
      <family val="2"/>
    </font>
    <font>
      <b/>
      <sz val="12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</font>
    <font>
      <i/>
      <sz val="10"/>
      <name val="Arial CE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  <charset val="238"/>
    </font>
    <font>
      <b/>
      <sz val="10"/>
      <color indexed="6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CFBC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32">
    <xf numFmtId="0" fontId="0" fillId="0" borderId="0" xfId="0"/>
    <xf numFmtId="0" fontId="1" fillId="2" borderId="0" xfId="0" applyFont="1" applyFill="1"/>
    <xf numFmtId="3" fontId="2" fillId="0" borderId="1" xfId="0" applyNumberFormat="1" applyFont="1" applyBorder="1"/>
    <xf numFmtId="0" fontId="0" fillId="0" borderId="1" xfId="0" applyBorder="1"/>
    <xf numFmtId="3" fontId="3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center" wrapText="1"/>
    </xf>
    <xf numFmtId="3" fontId="6" fillId="2" borderId="6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 wrapText="1"/>
    </xf>
    <xf numFmtId="3" fontId="6" fillId="2" borderId="10" xfId="0" applyNumberFormat="1" applyFont="1" applyFill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/>
    </xf>
    <xf numFmtId="3" fontId="6" fillId="2" borderId="13" xfId="0" applyNumberFormat="1" applyFont="1" applyFill="1" applyBorder="1" applyAlignment="1">
      <alignment horizontal="center" wrapText="1"/>
    </xf>
    <xf numFmtId="164" fontId="6" fillId="2" borderId="14" xfId="0" applyNumberFormat="1" applyFont="1" applyFill="1" applyBorder="1" applyAlignment="1">
      <alignment horizontal="center"/>
    </xf>
    <xf numFmtId="0" fontId="7" fillId="0" borderId="2" xfId="1" applyBorder="1"/>
    <xf numFmtId="0" fontId="0" fillId="0" borderId="3" xfId="0" applyBorder="1"/>
    <xf numFmtId="0" fontId="0" fillId="0" borderId="15" xfId="0" applyBorder="1"/>
    <xf numFmtId="0" fontId="8" fillId="0" borderId="15" xfId="0" applyFont="1" applyBorder="1"/>
    <xf numFmtId="0" fontId="0" fillId="0" borderId="16" xfId="0" applyBorder="1"/>
    <xf numFmtId="0" fontId="9" fillId="2" borderId="17" xfId="0" applyFont="1" applyFill="1" applyBorder="1"/>
    <xf numFmtId="0" fontId="0" fillId="2" borderId="18" xfId="0" applyFill="1" applyBorder="1"/>
    <xf numFmtId="0" fontId="0" fillId="2" borderId="19" xfId="0" applyFill="1" applyBorder="1"/>
    <xf numFmtId="0" fontId="6" fillId="2" borderId="20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10" fillId="0" borderId="7" xfId="1" applyFont="1" applyBorder="1"/>
    <xf numFmtId="0" fontId="7" fillId="0" borderId="0" xfId="1"/>
    <xf numFmtId="3" fontId="7" fillId="0" borderId="22" xfId="1" applyNumberFormat="1" applyBorder="1"/>
    <xf numFmtId="3" fontId="7" fillId="0" borderId="8" xfId="1" applyNumberFormat="1" applyBorder="1"/>
    <xf numFmtId="3" fontId="7" fillId="0" borderId="23" xfId="1" applyNumberFormat="1" applyBorder="1"/>
    <xf numFmtId="3" fontId="7" fillId="0" borderId="24" xfId="1" applyNumberFormat="1" applyBorder="1"/>
    <xf numFmtId="0" fontId="4" fillId="0" borderId="0" xfId="0" applyFont="1"/>
    <xf numFmtId="3" fontId="7" fillId="0" borderId="9" xfId="1" applyNumberFormat="1" applyBorder="1"/>
    <xf numFmtId="0" fontId="6" fillId="3" borderId="25" xfId="0" applyFont="1" applyFill="1" applyBorder="1" applyAlignment="1">
      <alignment vertical="center"/>
    </xf>
    <xf numFmtId="0" fontId="6" fillId="3" borderId="26" xfId="0" applyFont="1" applyFill="1" applyBorder="1" applyAlignment="1">
      <alignment vertical="center"/>
    </xf>
    <xf numFmtId="3" fontId="6" fillId="3" borderId="27" xfId="0" applyNumberFormat="1" applyFont="1" applyFill="1" applyBorder="1" applyAlignment="1">
      <alignment vertical="center"/>
    </xf>
    <xf numFmtId="3" fontId="6" fillId="3" borderId="28" xfId="0" applyNumberFormat="1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3" fontId="7" fillId="4" borderId="9" xfId="1" applyNumberFormat="1" applyFill="1" applyBorder="1"/>
    <xf numFmtId="3" fontId="4" fillId="4" borderId="9" xfId="0" applyNumberFormat="1" applyFont="1" applyFill="1" applyBorder="1" applyAlignment="1">
      <alignment vertical="center"/>
    </xf>
    <xf numFmtId="3" fontId="4" fillId="4" borderId="8" xfId="0" applyNumberFormat="1" applyFont="1" applyFill="1" applyBorder="1" applyAlignment="1">
      <alignment vertical="center"/>
    </xf>
    <xf numFmtId="3" fontId="7" fillId="4" borderId="10" xfId="1" applyNumberFormat="1" applyFill="1" applyBorder="1"/>
    <xf numFmtId="0" fontId="8" fillId="0" borderId="0" xfId="0" applyFont="1"/>
    <xf numFmtId="0" fontId="11" fillId="3" borderId="26" xfId="0" applyFont="1" applyFill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11" fillId="0" borderId="0" xfId="0" applyFont="1"/>
    <xf numFmtId="0" fontId="11" fillId="3" borderId="25" xfId="0" applyFont="1" applyFill="1" applyBorder="1" applyAlignment="1">
      <alignment vertical="center"/>
    </xf>
    <xf numFmtId="0" fontId="11" fillId="3" borderId="29" xfId="0" applyFont="1" applyFill="1" applyBorder="1" applyAlignment="1">
      <alignment vertical="center"/>
    </xf>
    <xf numFmtId="3" fontId="11" fillId="3" borderId="27" xfId="0" applyNumberFormat="1" applyFont="1" applyFill="1" applyBorder="1" applyAlignment="1">
      <alignment vertical="center"/>
    </xf>
    <xf numFmtId="3" fontId="11" fillId="3" borderId="28" xfId="0" applyNumberFormat="1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3" borderId="7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3" fontId="11" fillId="3" borderId="9" xfId="0" applyNumberFormat="1" applyFont="1" applyFill="1" applyBorder="1" applyAlignment="1">
      <alignment vertical="center"/>
    </xf>
    <xf numFmtId="3" fontId="6" fillId="3" borderId="9" xfId="0" applyNumberFormat="1" applyFont="1" applyFill="1" applyBorder="1" applyAlignment="1">
      <alignment vertical="center"/>
    </xf>
    <xf numFmtId="3" fontId="11" fillId="3" borderId="10" xfId="0" applyNumberFormat="1" applyFont="1" applyFill="1" applyBorder="1" applyAlignment="1">
      <alignment vertical="center"/>
    </xf>
    <xf numFmtId="0" fontId="6" fillId="0" borderId="0" xfId="0" applyFont="1"/>
    <xf numFmtId="0" fontId="13" fillId="5" borderId="30" xfId="0" applyFont="1" applyFill="1" applyBorder="1"/>
    <xf numFmtId="3" fontId="11" fillId="5" borderId="15" xfId="0" applyNumberFormat="1" applyFont="1" applyFill="1" applyBorder="1" applyAlignment="1">
      <alignment vertical="center"/>
    </xf>
    <xf numFmtId="0" fontId="14" fillId="5" borderId="15" xfId="0" applyFont="1" applyFill="1" applyBorder="1"/>
    <xf numFmtId="3" fontId="11" fillId="5" borderId="31" xfId="0" applyNumberFormat="1" applyFont="1" applyFill="1" applyBorder="1" applyAlignment="1">
      <alignment vertical="center"/>
    </xf>
    <xf numFmtId="3" fontId="6" fillId="5" borderId="31" xfId="0" applyNumberFormat="1" applyFont="1" applyFill="1" applyBorder="1" applyAlignment="1">
      <alignment vertical="center"/>
    </xf>
    <xf numFmtId="3" fontId="11" fillId="5" borderId="32" xfId="0" applyNumberFormat="1" applyFont="1" applyFill="1" applyBorder="1" applyAlignment="1">
      <alignment vertical="center"/>
    </xf>
    <xf numFmtId="0" fontId="12" fillId="0" borderId="7" xfId="0" applyFont="1" applyBorder="1"/>
    <xf numFmtId="3" fontId="0" fillId="0" borderId="0" xfId="0" applyNumberFormat="1"/>
    <xf numFmtId="3" fontId="7" fillId="0" borderId="33" xfId="1" applyNumberFormat="1" applyBorder="1"/>
    <xf numFmtId="0" fontId="7" fillId="0" borderId="8" xfId="1" applyBorder="1"/>
    <xf numFmtId="3" fontId="0" fillId="0" borderId="24" xfId="0" applyNumberFormat="1" applyBorder="1"/>
    <xf numFmtId="3" fontId="6" fillId="3" borderId="27" xfId="0" applyNumberFormat="1" applyFont="1" applyFill="1" applyBorder="1"/>
    <xf numFmtId="3" fontId="6" fillId="3" borderId="28" xfId="0" applyNumberFormat="1" applyFont="1" applyFill="1" applyBorder="1"/>
    <xf numFmtId="0" fontId="6" fillId="0" borderId="7" xfId="0" applyFont="1" applyBorder="1"/>
    <xf numFmtId="3" fontId="4" fillId="0" borderId="22" xfId="0" applyNumberFormat="1" applyFont="1" applyBorder="1"/>
    <xf numFmtId="3" fontId="4" fillId="0" borderId="23" xfId="0" applyNumberFormat="1" applyFont="1" applyBorder="1"/>
    <xf numFmtId="3" fontId="0" fillId="4" borderId="10" xfId="0" applyNumberFormat="1" applyFill="1" applyBorder="1"/>
    <xf numFmtId="0" fontId="4" fillId="0" borderId="0" xfId="0" applyFont="1" applyAlignment="1">
      <alignment vertical="center"/>
    </xf>
    <xf numFmtId="3" fontId="12" fillId="0" borderId="9" xfId="0" applyNumberFormat="1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3" fontId="12" fillId="0" borderId="33" xfId="0" applyNumberFormat="1" applyFont="1" applyBorder="1" applyAlignment="1">
      <alignment vertical="center"/>
    </xf>
    <xf numFmtId="3" fontId="12" fillId="0" borderId="24" xfId="0" applyNumberFormat="1" applyFont="1" applyBorder="1" applyAlignment="1">
      <alignment vertical="center"/>
    </xf>
    <xf numFmtId="3" fontId="4" fillId="0" borderId="9" xfId="0" applyNumberFormat="1" applyFont="1" applyBorder="1"/>
    <xf numFmtId="3" fontId="4" fillId="0" borderId="8" xfId="0" applyNumberFormat="1" applyFont="1" applyBorder="1"/>
    <xf numFmtId="3" fontId="0" fillId="4" borderId="24" xfId="0" applyNumberFormat="1" applyFill="1" applyBorder="1"/>
    <xf numFmtId="3" fontId="4" fillId="0" borderId="0" xfId="0" applyNumberFormat="1" applyFont="1"/>
    <xf numFmtId="0" fontId="12" fillId="0" borderId="7" xfId="0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0" fontId="0" fillId="5" borderId="30" xfId="0" applyFill="1" applyBorder="1"/>
    <xf numFmtId="3" fontId="6" fillId="5" borderId="15" xfId="0" applyNumberFormat="1" applyFont="1" applyFill="1" applyBorder="1" applyAlignment="1">
      <alignment vertical="center"/>
    </xf>
    <xf numFmtId="0" fontId="6" fillId="5" borderId="15" xfId="0" applyFont="1" applyFill="1" applyBorder="1"/>
    <xf numFmtId="3" fontId="6" fillId="5" borderId="32" xfId="0" applyNumberFormat="1" applyFont="1" applyFill="1" applyBorder="1" applyAlignment="1">
      <alignment vertical="center"/>
    </xf>
    <xf numFmtId="0" fontId="7" fillId="0" borderId="7" xfId="1" applyBorder="1"/>
    <xf numFmtId="0" fontId="15" fillId="0" borderId="0" xfId="0" applyFont="1"/>
    <xf numFmtId="3" fontId="4" fillId="0" borderId="5" xfId="0" applyNumberFormat="1" applyFont="1" applyBorder="1"/>
    <xf numFmtId="3" fontId="4" fillId="0" borderId="4" xfId="0" applyNumberFormat="1" applyFont="1" applyBorder="1"/>
    <xf numFmtId="3" fontId="15" fillId="0" borderId="24" xfId="0" applyNumberFormat="1" applyFont="1" applyBorder="1"/>
    <xf numFmtId="3" fontId="11" fillId="5" borderId="2" xfId="0" applyNumberFormat="1" applyFont="1" applyFill="1" applyBorder="1" applyAlignment="1">
      <alignment vertical="center"/>
    </xf>
    <xf numFmtId="0" fontId="12" fillId="5" borderId="3" xfId="0" applyFont="1" applyFill="1" applyBorder="1"/>
    <xf numFmtId="0" fontId="0" fillId="6" borderId="0" xfId="0" applyFill="1"/>
    <xf numFmtId="3" fontId="6" fillId="5" borderId="36" xfId="0" applyNumberFormat="1" applyFont="1" applyFill="1" applyBorder="1" applyAlignment="1">
      <alignment vertical="center"/>
    </xf>
    <xf numFmtId="3" fontId="11" fillId="5" borderId="16" xfId="0" applyNumberFormat="1" applyFont="1" applyFill="1" applyBorder="1" applyAlignment="1">
      <alignment vertical="center"/>
    </xf>
    <xf numFmtId="3" fontId="11" fillId="3" borderId="30" xfId="0" applyNumberFormat="1" applyFont="1" applyFill="1" applyBorder="1" applyAlignment="1">
      <alignment vertical="center"/>
    </xf>
    <xf numFmtId="0" fontId="12" fillId="3" borderId="15" xfId="0" applyFont="1" applyFill="1" applyBorder="1"/>
    <xf numFmtId="3" fontId="11" fillId="3" borderId="31" xfId="0" applyNumberFormat="1" applyFont="1" applyFill="1" applyBorder="1" applyAlignment="1">
      <alignment vertical="center"/>
    </xf>
    <xf numFmtId="3" fontId="6" fillId="3" borderId="31" xfId="0" applyNumberFormat="1" applyFont="1" applyFill="1" applyBorder="1" applyAlignment="1">
      <alignment vertical="center"/>
    </xf>
    <xf numFmtId="3" fontId="11" fillId="3" borderId="32" xfId="0" applyNumberFormat="1" applyFont="1" applyFill="1" applyBorder="1" applyAlignment="1">
      <alignment vertical="center"/>
    </xf>
    <xf numFmtId="0" fontId="4" fillId="5" borderId="30" xfId="0" applyFont="1" applyFill="1" applyBorder="1"/>
    <xf numFmtId="3" fontId="6" fillId="5" borderId="15" xfId="0" applyNumberFormat="1" applyFont="1" applyFill="1" applyBorder="1" applyAlignment="1">
      <alignment vertical="center"/>
    </xf>
    <xf numFmtId="0" fontId="4" fillId="5" borderId="36" xfId="0" applyFont="1" applyFill="1" applyBorder="1"/>
    <xf numFmtId="3" fontId="11" fillId="0" borderId="0" xfId="0" applyNumberFormat="1" applyFont="1" applyAlignment="1">
      <alignment vertical="center"/>
    </xf>
    <xf numFmtId="0" fontId="12" fillId="0" borderId="0" xfId="0" applyFont="1"/>
    <xf numFmtId="3" fontId="17" fillId="0" borderId="0" xfId="0" applyNumberFormat="1" applyFont="1" applyAlignment="1">
      <alignment vertical="center"/>
    </xf>
    <xf numFmtId="0" fontId="16" fillId="0" borderId="0" xfId="0" applyFont="1"/>
    <xf numFmtId="0" fontId="18" fillId="0" borderId="0" xfId="0" applyFont="1"/>
    <xf numFmtId="3" fontId="6" fillId="0" borderId="0" xfId="0" applyNumberFormat="1" applyFont="1"/>
    <xf numFmtId="14" fontId="0" fillId="0" borderId="0" xfId="0" applyNumberFormat="1" applyAlignment="1">
      <alignment horizontal="left"/>
    </xf>
  </cellXfs>
  <cellStyles count="2">
    <cellStyle name="Normální" xfId="0" builtinId="0"/>
    <cellStyle name="normální_čerpání příjmů 5-2005" xfId="1" xr:uid="{0BF27616-D408-45BE-A0C4-797078BBD6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zapletalovaal\AppData\Local\Microsoft\Windows\Temporary%20Internet%20Files\Content.Outlook\YP38HINJ\plni&#269;ka%20k%2031.3.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palarcikovave\Desktop\Documents\2013\Hospoda&#345;en&#237;%20%20I.%20pololet&#237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dlickama\Desktop\Schv&#225;len&#253;%20rozpo&#269;et%20na%20rok%202026\Schv&#225;len&#253;%20rozpo&#269;et\Souhrnn&#225;%20tabulka%202026%20-%201,2,3.xls" TargetMode="External"/><Relationship Id="rId1" Type="http://schemas.openxmlformats.org/officeDocument/2006/relationships/externalLinkPath" Target="Souhrnn&#225;%20tabulka%202026%20-%201,2,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říjmy tab. č. 1"/>
      <sheetName val="Výdaje tab. č. 2"/>
      <sheetName val="Transfery tab. č.3 "/>
      <sheetName val="Příjmy tab.č. 4a"/>
      <sheetName val="Výdaje odpa tab.č.4b"/>
      <sheetName val="Kap.výdaje tab.č.4c"/>
      <sheetName val="Kapitálové výdaje tab.č.5"/>
      <sheetName val="Výsledek hosp. PO tab. č. 6 "/>
      <sheetName val="Graf1"/>
      <sheetName val="Graf 2"/>
      <sheetName val="Zkratk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říjmy tab. č. 1 "/>
      <sheetName val="Výdaje tab. č. 2 "/>
      <sheetName val="Očekávané transfery tab. č. 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3C54-1DF7-4DBE-A896-5967B1BB1AE0}">
  <dimension ref="A1:I60"/>
  <sheetViews>
    <sheetView showGridLines="0" tabSelected="1" zoomScaleNormal="100" workbookViewId="0">
      <selection activeCell="D15" sqref="D15"/>
    </sheetView>
  </sheetViews>
  <sheetFormatPr defaultRowHeight="12.5" x14ac:dyDescent="0.25"/>
  <cols>
    <col min="1" max="1" width="0.453125" customWidth="1"/>
    <col min="2" max="2" width="6.1796875" customWidth="1"/>
    <col min="3" max="3" width="8" customWidth="1"/>
    <col min="4" max="4" width="58.1796875" customWidth="1"/>
    <col min="5" max="5" width="12.1796875" customWidth="1"/>
    <col min="6" max="6" width="11.81640625" style="54" customWidth="1"/>
    <col min="7" max="7" width="11.453125" style="54" customWidth="1"/>
    <col min="8" max="8" width="11.54296875" customWidth="1"/>
    <col min="257" max="257" width="0.453125" customWidth="1"/>
    <col min="258" max="258" width="6.1796875" customWidth="1"/>
    <col min="259" max="259" width="8" customWidth="1"/>
    <col min="260" max="260" width="58.1796875" customWidth="1"/>
    <col min="261" max="261" width="12.1796875" customWidth="1"/>
    <col min="262" max="262" width="11.81640625" customWidth="1"/>
    <col min="263" max="263" width="11.453125" customWidth="1"/>
    <col min="264" max="264" width="11.54296875" customWidth="1"/>
    <col min="513" max="513" width="0.453125" customWidth="1"/>
    <col min="514" max="514" width="6.1796875" customWidth="1"/>
    <col min="515" max="515" width="8" customWidth="1"/>
    <col min="516" max="516" width="58.1796875" customWidth="1"/>
    <col min="517" max="517" width="12.1796875" customWidth="1"/>
    <col min="518" max="518" width="11.81640625" customWidth="1"/>
    <col min="519" max="519" width="11.453125" customWidth="1"/>
    <col min="520" max="520" width="11.54296875" customWidth="1"/>
    <col min="769" max="769" width="0.453125" customWidth="1"/>
    <col min="770" max="770" width="6.1796875" customWidth="1"/>
    <col min="771" max="771" width="8" customWidth="1"/>
    <col min="772" max="772" width="58.1796875" customWidth="1"/>
    <col min="773" max="773" width="12.1796875" customWidth="1"/>
    <col min="774" max="774" width="11.81640625" customWidth="1"/>
    <col min="775" max="775" width="11.453125" customWidth="1"/>
    <col min="776" max="776" width="11.54296875" customWidth="1"/>
    <col min="1025" max="1025" width="0.453125" customWidth="1"/>
    <col min="1026" max="1026" width="6.1796875" customWidth="1"/>
    <col min="1027" max="1027" width="8" customWidth="1"/>
    <col min="1028" max="1028" width="58.1796875" customWidth="1"/>
    <col min="1029" max="1029" width="12.1796875" customWidth="1"/>
    <col min="1030" max="1030" width="11.81640625" customWidth="1"/>
    <col min="1031" max="1031" width="11.453125" customWidth="1"/>
    <col min="1032" max="1032" width="11.54296875" customWidth="1"/>
    <col min="1281" max="1281" width="0.453125" customWidth="1"/>
    <col min="1282" max="1282" width="6.1796875" customWidth="1"/>
    <col min="1283" max="1283" width="8" customWidth="1"/>
    <col min="1284" max="1284" width="58.1796875" customWidth="1"/>
    <col min="1285" max="1285" width="12.1796875" customWidth="1"/>
    <col min="1286" max="1286" width="11.81640625" customWidth="1"/>
    <col min="1287" max="1287" width="11.453125" customWidth="1"/>
    <col min="1288" max="1288" width="11.54296875" customWidth="1"/>
    <col min="1537" max="1537" width="0.453125" customWidth="1"/>
    <col min="1538" max="1538" width="6.1796875" customWidth="1"/>
    <col min="1539" max="1539" width="8" customWidth="1"/>
    <col min="1540" max="1540" width="58.1796875" customWidth="1"/>
    <col min="1541" max="1541" width="12.1796875" customWidth="1"/>
    <col min="1542" max="1542" width="11.81640625" customWidth="1"/>
    <col min="1543" max="1543" width="11.453125" customWidth="1"/>
    <col min="1544" max="1544" width="11.54296875" customWidth="1"/>
    <col min="1793" max="1793" width="0.453125" customWidth="1"/>
    <col min="1794" max="1794" width="6.1796875" customWidth="1"/>
    <col min="1795" max="1795" width="8" customWidth="1"/>
    <col min="1796" max="1796" width="58.1796875" customWidth="1"/>
    <col min="1797" max="1797" width="12.1796875" customWidth="1"/>
    <col min="1798" max="1798" width="11.81640625" customWidth="1"/>
    <col min="1799" max="1799" width="11.453125" customWidth="1"/>
    <col min="1800" max="1800" width="11.54296875" customWidth="1"/>
    <col min="2049" max="2049" width="0.453125" customWidth="1"/>
    <col min="2050" max="2050" width="6.1796875" customWidth="1"/>
    <col min="2051" max="2051" width="8" customWidth="1"/>
    <col min="2052" max="2052" width="58.1796875" customWidth="1"/>
    <col min="2053" max="2053" width="12.1796875" customWidth="1"/>
    <col min="2054" max="2054" width="11.81640625" customWidth="1"/>
    <col min="2055" max="2055" width="11.453125" customWidth="1"/>
    <col min="2056" max="2056" width="11.54296875" customWidth="1"/>
    <col min="2305" max="2305" width="0.453125" customWidth="1"/>
    <col min="2306" max="2306" width="6.1796875" customWidth="1"/>
    <col min="2307" max="2307" width="8" customWidth="1"/>
    <col min="2308" max="2308" width="58.1796875" customWidth="1"/>
    <col min="2309" max="2309" width="12.1796875" customWidth="1"/>
    <col min="2310" max="2310" width="11.81640625" customWidth="1"/>
    <col min="2311" max="2311" width="11.453125" customWidth="1"/>
    <col min="2312" max="2312" width="11.54296875" customWidth="1"/>
    <col min="2561" max="2561" width="0.453125" customWidth="1"/>
    <col min="2562" max="2562" width="6.1796875" customWidth="1"/>
    <col min="2563" max="2563" width="8" customWidth="1"/>
    <col min="2564" max="2564" width="58.1796875" customWidth="1"/>
    <col min="2565" max="2565" width="12.1796875" customWidth="1"/>
    <col min="2566" max="2566" width="11.81640625" customWidth="1"/>
    <col min="2567" max="2567" width="11.453125" customWidth="1"/>
    <col min="2568" max="2568" width="11.54296875" customWidth="1"/>
    <col min="2817" max="2817" width="0.453125" customWidth="1"/>
    <col min="2818" max="2818" width="6.1796875" customWidth="1"/>
    <col min="2819" max="2819" width="8" customWidth="1"/>
    <col min="2820" max="2820" width="58.1796875" customWidth="1"/>
    <col min="2821" max="2821" width="12.1796875" customWidth="1"/>
    <col min="2822" max="2822" width="11.81640625" customWidth="1"/>
    <col min="2823" max="2823" width="11.453125" customWidth="1"/>
    <col min="2824" max="2824" width="11.54296875" customWidth="1"/>
    <col min="3073" max="3073" width="0.453125" customWidth="1"/>
    <col min="3074" max="3074" width="6.1796875" customWidth="1"/>
    <col min="3075" max="3075" width="8" customWidth="1"/>
    <col min="3076" max="3076" width="58.1796875" customWidth="1"/>
    <col min="3077" max="3077" width="12.1796875" customWidth="1"/>
    <col min="3078" max="3078" width="11.81640625" customWidth="1"/>
    <col min="3079" max="3079" width="11.453125" customWidth="1"/>
    <col min="3080" max="3080" width="11.54296875" customWidth="1"/>
    <col min="3329" max="3329" width="0.453125" customWidth="1"/>
    <col min="3330" max="3330" width="6.1796875" customWidth="1"/>
    <col min="3331" max="3331" width="8" customWidth="1"/>
    <col min="3332" max="3332" width="58.1796875" customWidth="1"/>
    <col min="3333" max="3333" width="12.1796875" customWidth="1"/>
    <col min="3334" max="3334" width="11.81640625" customWidth="1"/>
    <col min="3335" max="3335" width="11.453125" customWidth="1"/>
    <col min="3336" max="3336" width="11.54296875" customWidth="1"/>
    <col min="3585" max="3585" width="0.453125" customWidth="1"/>
    <col min="3586" max="3586" width="6.1796875" customWidth="1"/>
    <col min="3587" max="3587" width="8" customWidth="1"/>
    <col min="3588" max="3588" width="58.1796875" customWidth="1"/>
    <col min="3589" max="3589" width="12.1796875" customWidth="1"/>
    <col min="3590" max="3590" width="11.81640625" customWidth="1"/>
    <col min="3591" max="3591" width="11.453125" customWidth="1"/>
    <col min="3592" max="3592" width="11.54296875" customWidth="1"/>
    <col min="3841" max="3841" width="0.453125" customWidth="1"/>
    <col min="3842" max="3842" width="6.1796875" customWidth="1"/>
    <col min="3843" max="3843" width="8" customWidth="1"/>
    <col min="3844" max="3844" width="58.1796875" customWidth="1"/>
    <col min="3845" max="3845" width="12.1796875" customWidth="1"/>
    <col min="3846" max="3846" width="11.81640625" customWidth="1"/>
    <col min="3847" max="3847" width="11.453125" customWidth="1"/>
    <col min="3848" max="3848" width="11.54296875" customWidth="1"/>
    <col min="4097" max="4097" width="0.453125" customWidth="1"/>
    <col min="4098" max="4098" width="6.1796875" customWidth="1"/>
    <col min="4099" max="4099" width="8" customWidth="1"/>
    <col min="4100" max="4100" width="58.1796875" customWidth="1"/>
    <col min="4101" max="4101" width="12.1796875" customWidth="1"/>
    <col min="4102" max="4102" width="11.81640625" customWidth="1"/>
    <col min="4103" max="4103" width="11.453125" customWidth="1"/>
    <col min="4104" max="4104" width="11.54296875" customWidth="1"/>
    <col min="4353" max="4353" width="0.453125" customWidth="1"/>
    <col min="4354" max="4354" width="6.1796875" customWidth="1"/>
    <col min="4355" max="4355" width="8" customWidth="1"/>
    <col min="4356" max="4356" width="58.1796875" customWidth="1"/>
    <col min="4357" max="4357" width="12.1796875" customWidth="1"/>
    <col min="4358" max="4358" width="11.81640625" customWidth="1"/>
    <col min="4359" max="4359" width="11.453125" customWidth="1"/>
    <col min="4360" max="4360" width="11.54296875" customWidth="1"/>
    <col min="4609" max="4609" width="0.453125" customWidth="1"/>
    <col min="4610" max="4610" width="6.1796875" customWidth="1"/>
    <col min="4611" max="4611" width="8" customWidth="1"/>
    <col min="4612" max="4612" width="58.1796875" customWidth="1"/>
    <col min="4613" max="4613" width="12.1796875" customWidth="1"/>
    <col min="4614" max="4614" width="11.81640625" customWidth="1"/>
    <col min="4615" max="4615" width="11.453125" customWidth="1"/>
    <col min="4616" max="4616" width="11.54296875" customWidth="1"/>
    <col min="4865" max="4865" width="0.453125" customWidth="1"/>
    <col min="4866" max="4866" width="6.1796875" customWidth="1"/>
    <col min="4867" max="4867" width="8" customWidth="1"/>
    <col min="4868" max="4868" width="58.1796875" customWidth="1"/>
    <col min="4869" max="4869" width="12.1796875" customWidth="1"/>
    <col min="4870" max="4870" width="11.81640625" customWidth="1"/>
    <col min="4871" max="4871" width="11.453125" customWidth="1"/>
    <col min="4872" max="4872" width="11.54296875" customWidth="1"/>
    <col min="5121" max="5121" width="0.453125" customWidth="1"/>
    <col min="5122" max="5122" width="6.1796875" customWidth="1"/>
    <col min="5123" max="5123" width="8" customWidth="1"/>
    <col min="5124" max="5124" width="58.1796875" customWidth="1"/>
    <col min="5125" max="5125" width="12.1796875" customWidth="1"/>
    <col min="5126" max="5126" width="11.81640625" customWidth="1"/>
    <col min="5127" max="5127" width="11.453125" customWidth="1"/>
    <col min="5128" max="5128" width="11.54296875" customWidth="1"/>
    <col min="5377" max="5377" width="0.453125" customWidth="1"/>
    <col min="5378" max="5378" width="6.1796875" customWidth="1"/>
    <col min="5379" max="5379" width="8" customWidth="1"/>
    <col min="5380" max="5380" width="58.1796875" customWidth="1"/>
    <col min="5381" max="5381" width="12.1796875" customWidth="1"/>
    <col min="5382" max="5382" width="11.81640625" customWidth="1"/>
    <col min="5383" max="5383" width="11.453125" customWidth="1"/>
    <col min="5384" max="5384" width="11.54296875" customWidth="1"/>
    <col min="5633" max="5633" width="0.453125" customWidth="1"/>
    <col min="5634" max="5634" width="6.1796875" customWidth="1"/>
    <col min="5635" max="5635" width="8" customWidth="1"/>
    <col min="5636" max="5636" width="58.1796875" customWidth="1"/>
    <col min="5637" max="5637" width="12.1796875" customWidth="1"/>
    <col min="5638" max="5638" width="11.81640625" customWidth="1"/>
    <col min="5639" max="5639" width="11.453125" customWidth="1"/>
    <col min="5640" max="5640" width="11.54296875" customWidth="1"/>
    <col min="5889" max="5889" width="0.453125" customWidth="1"/>
    <col min="5890" max="5890" width="6.1796875" customWidth="1"/>
    <col min="5891" max="5891" width="8" customWidth="1"/>
    <col min="5892" max="5892" width="58.1796875" customWidth="1"/>
    <col min="5893" max="5893" width="12.1796875" customWidth="1"/>
    <col min="5894" max="5894" width="11.81640625" customWidth="1"/>
    <col min="5895" max="5895" width="11.453125" customWidth="1"/>
    <col min="5896" max="5896" width="11.54296875" customWidth="1"/>
    <col min="6145" max="6145" width="0.453125" customWidth="1"/>
    <col min="6146" max="6146" width="6.1796875" customWidth="1"/>
    <col min="6147" max="6147" width="8" customWidth="1"/>
    <col min="6148" max="6148" width="58.1796875" customWidth="1"/>
    <col min="6149" max="6149" width="12.1796875" customWidth="1"/>
    <col min="6150" max="6150" width="11.81640625" customWidth="1"/>
    <col min="6151" max="6151" width="11.453125" customWidth="1"/>
    <col min="6152" max="6152" width="11.54296875" customWidth="1"/>
    <col min="6401" max="6401" width="0.453125" customWidth="1"/>
    <col min="6402" max="6402" width="6.1796875" customWidth="1"/>
    <col min="6403" max="6403" width="8" customWidth="1"/>
    <col min="6404" max="6404" width="58.1796875" customWidth="1"/>
    <col min="6405" max="6405" width="12.1796875" customWidth="1"/>
    <col min="6406" max="6406" width="11.81640625" customWidth="1"/>
    <col min="6407" max="6407" width="11.453125" customWidth="1"/>
    <col min="6408" max="6408" width="11.54296875" customWidth="1"/>
    <col min="6657" max="6657" width="0.453125" customWidth="1"/>
    <col min="6658" max="6658" width="6.1796875" customWidth="1"/>
    <col min="6659" max="6659" width="8" customWidth="1"/>
    <col min="6660" max="6660" width="58.1796875" customWidth="1"/>
    <col min="6661" max="6661" width="12.1796875" customWidth="1"/>
    <col min="6662" max="6662" width="11.81640625" customWidth="1"/>
    <col min="6663" max="6663" width="11.453125" customWidth="1"/>
    <col min="6664" max="6664" width="11.54296875" customWidth="1"/>
    <col min="6913" max="6913" width="0.453125" customWidth="1"/>
    <col min="6914" max="6914" width="6.1796875" customWidth="1"/>
    <col min="6915" max="6915" width="8" customWidth="1"/>
    <col min="6916" max="6916" width="58.1796875" customWidth="1"/>
    <col min="6917" max="6917" width="12.1796875" customWidth="1"/>
    <col min="6918" max="6918" width="11.81640625" customWidth="1"/>
    <col min="6919" max="6919" width="11.453125" customWidth="1"/>
    <col min="6920" max="6920" width="11.54296875" customWidth="1"/>
    <col min="7169" max="7169" width="0.453125" customWidth="1"/>
    <col min="7170" max="7170" width="6.1796875" customWidth="1"/>
    <col min="7171" max="7171" width="8" customWidth="1"/>
    <col min="7172" max="7172" width="58.1796875" customWidth="1"/>
    <col min="7173" max="7173" width="12.1796875" customWidth="1"/>
    <col min="7174" max="7174" width="11.81640625" customWidth="1"/>
    <col min="7175" max="7175" width="11.453125" customWidth="1"/>
    <col min="7176" max="7176" width="11.54296875" customWidth="1"/>
    <col min="7425" max="7425" width="0.453125" customWidth="1"/>
    <col min="7426" max="7426" width="6.1796875" customWidth="1"/>
    <col min="7427" max="7427" width="8" customWidth="1"/>
    <col min="7428" max="7428" width="58.1796875" customWidth="1"/>
    <col min="7429" max="7429" width="12.1796875" customWidth="1"/>
    <col min="7430" max="7430" width="11.81640625" customWidth="1"/>
    <col min="7431" max="7431" width="11.453125" customWidth="1"/>
    <col min="7432" max="7432" width="11.54296875" customWidth="1"/>
    <col min="7681" max="7681" width="0.453125" customWidth="1"/>
    <col min="7682" max="7682" width="6.1796875" customWidth="1"/>
    <col min="7683" max="7683" width="8" customWidth="1"/>
    <col min="7684" max="7684" width="58.1796875" customWidth="1"/>
    <col min="7685" max="7685" width="12.1796875" customWidth="1"/>
    <col min="7686" max="7686" width="11.81640625" customWidth="1"/>
    <col min="7687" max="7687" width="11.453125" customWidth="1"/>
    <col min="7688" max="7688" width="11.54296875" customWidth="1"/>
    <col min="7937" max="7937" width="0.453125" customWidth="1"/>
    <col min="7938" max="7938" width="6.1796875" customWidth="1"/>
    <col min="7939" max="7939" width="8" customWidth="1"/>
    <col min="7940" max="7940" width="58.1796875" customWidth="1"/>
    <col min="7941" max="7941" width="12.1796875" customWidth="1"/>
    <col min="7942" max="7942" width="11.81640625" customWidth="1"/>
    <col min="7943" max="7943" width="11.453125" customWidth="1"/>
    <col min="7944" max="7944" width="11.54296875" customWidth="1"/>
    <col min="8193" max="8193" width="0.453125" customWidth="1"/>
    <col min="8194" max="8194" width="6.1796875" customWidth="1"/>
    <col min="8195" max="8195" width="8" customWidth="1"/>
    <col min="8196" max="8196" width="58.1796875" customWidth="1"/>
    <col min="8197" max="8197" width="12.1796875" customWidth="1"/>
    <col min="8198" max="8198" width="11.81640625" customWidth="1"/>
    <col min="8199" max="8199" width="11.453125" customWidth="1"/>
    <col min="8200" max="8200" width="11.54296875" customWidth="1"/>
    <col min="8449" max="8449" width="0.453125" customWidth="1"/>
    <col min="8450" max="8450" width="6.1796875" customWidth="1"/>
    <col min="8451" max="8451" width="8" customWidth="1"/>
    <col min="8452" max="8452" width="58.1796875" customWidth="1"/>
    <col min="8453" max="8453" width="12.1796875" customWidth="1"/>
    <col min="8454" max="8454" width="11.81640625" customWidth="1"/>
    <col min="8455" max="8455" width="11.453125" customWidth="1"/>
    <col min="8456" max="8456" width="11.54296875" customWidth="1"/>
    <col min="8705" max="8705" width="0.453125" customWidth="1"/>
    <col min="8706" max="8706" width="6.1796875" customWidth="1"/>
    <col min="8707" max="8707" width="8" customWidth="1"/>
    <col min="8708" max="8708" width="58.1796875" customWidth="1"/>
    <col min="8709" max="8709" width="12.1796875" customWidth="1"/>
    <col min="8710" max="8710" width="11.81640625" customWidth="1"/>
    <col min="8711" max="8711" width="11.453125" customWidth="1"/>
    <col min="8712" max="8712" width="11.54296875" customWidth="1"/>
    <col min="8961" max="8961" width="0.453125" customWidth="1"/>
    <col min="8962" max="8962" width="6.1796875" customWidth="1"/>
    <col min="8963" max="8963" width="8" customWidth="1"/>
    <col min="8964" max="8964" width="58.1796875" customWidth="1"/>
    <col min="8965" max="8965" width="12.1796875" customWidth="1"/>
    <col min="8966" max="8966" width="11.81640625" customWidth="1"/>
    <col min="8967" max="8967" width="11.453125" customWidth="1"/>
    <col min="8968" max="8968" width="11.54296875" customWidth="1"/>
    <col min="9217" max="9217" width="0.453125" customWidth="1"/>
    <col min="9218" max="9218" width="6.1796875" customWidth="1"/>
    <col min="9219" max="9219" width="8" customWidth="1"/>
    <col min="9220" max="9220" width="58.1796875" customWidth="1"/>
    <col min="9221" max="9221" width="12.1796875" customWidth="1"/>
    <col min="9222" max="9222" width="11.81640625" customWidth="1"/>
    <col min="9223" max="9223" width="11.453125" customWidth="1"/>
    <col min="9224" max="9224" width="11.54296875" customWidth="1"/>
    <col min="9473" max="9473" width="0.453125" customWidth="1"/>
    <col min="9474" max="9474" width="6.1796875" customWidth="1"/>
    <col min="9475" max="9475" width="8" customWidth="1"/>
    <col min="9476" max="9476" width="58.1796875" customWidth="1"/>
    <col min="9477" max="9477" width="12.1796875" customWidth="1"/>
    <col min="9478" max="9478" width="11.81640625" customWidth="1"/>
    <col min="9479" max="9479" width="11.453125" customWidth="1"/>
    <col min="9480" max="9480" width="11.54296875" customWidth="1"/>
    <col min="9729" max="9729" width="0.453125" customWidth="1"/>
    <col min="9730" max="9730" width="6.1796875" customWidth="1"/>
    <col min="9731" max="9731" width="8" customWidth="1"/>
    <col min="9732" max="9732" width="58.1796875" customWidth="1"/>
    <col min="9733" max="9733" width="12.1796875" customWidth="1"/>
    <col min="9734" max="9734" width="11.81640625" customWidth="1"/>
    <col min="9735" max="9735" width="11.453125" customWidth="1"/>
    <col min="9736" max="9736" width="11.54296875" customWidth="1"/>
    <col min="9985" max="9985" width="0.453125" customWidth="1"/>
    <col min="9986" max="9986" width="6.1796875" customWidth="1"/>
    <col min="9987" max="9987" width="8" customWidth="1"/>
    <col min="9988" max="9988" width="58.1796875" customWidth="1"/>
    <col min="9989" max="9989" width="12.1796875" customWidth="1"/>
    <col min="9990" max="9990" width="11.81640625" customWidth="1"/>
    <col min="9991" max="9991" width="11.453125" customWidth="1"/>
    <col min="9992" max="9992" width="11.54296875" customWidth="1"/>
    <col min="10241" max="10241" width="0.453125" customWidth="1"/>
    <col min="10242" max="10242" width="6.1796875" customWidth="1"/>
    <col min="10243" max="10243" width="8" customWidth="1"/>
    <col min="10244" max="10244" width="58.1796875" customWidth="1"/>
    <col min="10245" max="10245" width="12.1796875" customWidth="1"/>
    <col min="10246" max="10246" width="11.81640625" customWidth="1"/>
    <col min="10247" max="10247" width="11.453125" customWidth="1"/>
    <col min="10248" max="10248" width="11.54296875" customWidth="1"/>
    <col min="10497" max="10497" width="0.453125" customWidth="1"/>
    <col min="10498" max="10498" width="6.1796875" customWidth="1"/>
    <col min="10499" max="10499" width="8" customWidth="1"/>
    <col min="10500" max="10500" width="58.1796875" customWidth="1"/>
    <col min="10501" max="10501" width="12.1796875" customWidth="1"/>
    <col min="10502" max="10502" width="11.81640625" customWidth="1"/>
    <col min="10503" max="10503" width="11.453125" customWidth="1"/>
    <col min="10504" max="10504" width="11.54296875" customWidth="1"/>
    <col min="10753" max="10753" width="0.453125" customWidth="1"/>
    <col min="10754" max="10754" width="6.1796875" customWidth="1"/>
    <col min="10755" max="10755" width="8" customWidth="1"/>
    <col min="10756" max="10756" width="58.1796875" customWidth="1"/>
    <col min="10757" max="10757" width="12.1796875" customWidth="1"/>
    <col min="10758" max="10758" width="11.81640625" customWidth="1"/>
    <col min="10759" max="10759" width="11.453125" customWidth="1"/>
    <col min="10760" max="10760" width="11.54296875" customWidth="1"/>
    <col min="11009" max="11009" width="0.453125" customWidth="1"/>
    <col min="11010" max="11010" width="6.1796875" customWidth="1"/>
    <col min="11011" max="11011" width="8" customWidth="1"/>
    <col min="11012" max="11012" width="58.1796875" customWidth="1"/>
    <col min="11013" max="11013" width="12.1796875" customWidth="1"/>
    <col min="11014" max="11014" width="11.81640625" customWidth="1"/>
    <col min="11015" max="11015" width="11.453125" customWidth="1"/>
    <col min="11016" max="11016" width="11.54296875" customWidth="1"/>
    <col min="11265" max="11265" width="0.453125" customWidth="1"/>
    <col min="11266" max="11266" width="6.1796875" customWidth="1"/>
    <col min="11267" max="11267" width="8" customWidth="1"/>
    <col min="11268" max="11268" width="58.1796875" customWidth="1"/>
    <col min="11269" max="11269" width="12.1796875" customWidth="1"/>
    <col min="11270" max="11270" width="11.81640625" customWidth="1"/>
    <col min="11271" max="11271" width="11.453125" customWidth="1"/>
    <col min="11272" max="11272" width="11.54296875" customWidth="1"/>
    <col min="11521" max="11521" width="0.453125" customWidth="1"/>
    <col min="11522" max="11522" width="6.1796875" customWidth="1"/>
    <col min="11523" max="11523" width="8" customWidth="1"/>
    <col min="11524" max="11524" width="58.1796875" customWidth="1"/>
    <col min="11525" max="11525" width="12.1796875" customWidth="1"/>
    <col min="11526" max="11526" width="11.81640625" customWidth="1"/>
    <col min="11527" max="11527" width="11.453125" customWidth="1"/>
    <col min="11528" max="11528" width="11.54296875" customWidth="1"/>
    <col min="11777" max="11777" width="0.453125" customWidth="1"/>
    <col min="11778" max="11778" width="6.1796875" customWidth="1"/>
    <col min="11779" max="11779" width="8" customWidth="1"/>
    <col min="11780" max="11780" width="58.1796875" customWidth="1"/>
    <col min="11781" max="11781" width="12.1796875" customWidth="1"/>
    <col min="11782" max="11782" width="11.81640625" customWidth="1"/>
    <col min="11783" max="11783" width="11.453125" customWidth="1"/>
    <col min="11784" max="11784" width="11.54296875" customWidth="1"/>
    <col min="12033" max="12033" width="0.453125" customWidth="1"/>
    <col min="12034" max="12034" width="6.1796875" customWidth="1"/>
    <col min="12035" max="12035" width="8" customWidth="1"/>
    <col min="12036" max="12036" width="58.1796875" customWidth="1"/>
    <col min="12037" max="12037" width="12.1796875" customWidth="1"/>
    <col min="12038" max="12038" width="11.81640625" customWidth="1"/>
    <col min="12039" max="12039" width="11.453125" customWidth="1"/>
    <col min="12040" max="12040" width="11.54296875" customWidth="1"/>
    <col min="12289" max="12289" width="0.453125" customWidth="1"/>
    <col min="12290" max="12290" width="6.1796875" customWidth="1"/>
    <col min="12291" max="12291" width="8" customWidth="1"/>
    <col min="12292" max="12292" width="58.1796875" customWidth="1"/>
    <col min="12293" max="12293" width="12.1796875" customWidth="1"/>
    <col min="12294" max="12294" width="11.81640625" customWidth="1"/>
    <col min="12295" max="12295" width="11.453125" customWidth="1"/>
    <col min="12296" max="12296" width="11.54296875" customWidth="1"/>
    <col min="12545" max="12545" width="0.453125" customWidth="1"/>
    <col min="12546" max="12546" width="6.1796875" customWidth="1"/>
    <col min="12547" max="12547" width="8" customWidth="1"/>
    <col min="12548" max="12548" width="58.1796875" customWidth="1"/>
    <col min="12549" max="12549" width="12.1796875" customWidth="1"/>
    <col min="12550" max="12550" width="11.81640625" customWidth="1"/>
    <col min="12551" max="12551" width="11.453125" customWidth="1"/>
    <col min="12552" max="12552" width="11.54296875" customWidth="1"/>
    <col min="12801" max="12801" width="0.453125" customWidth="1"/>
    <col min="12802" max="12802" width="6.1796875" customWidth="1"/>
    <col min="12803" max="12803" width="8" customWidth="1"/>
    <col min="12804" max="12804" width="58.1796875" customWidth="1"/>
    <col min="12805" max="12805" width="12.1796875" customWidth="1"/>
    <col min="12806" max="12806" width="11.81640625" customWidth="1"/>
    <col min="12807" max="12807" width="11.453125" customWidth="1"/>
    <col min="12808" max="12808" width="11.54296875" customWidth="1"/>
    <col min="13057" max="13057" width="0.453125" customWidth="1"/>
    <col min="13058" max="13058" width="6.1796875" customWidth="1"/>
    <col min="13059" max="13059" width="8" customWidth="1"/>
    <col min="13060" max="13060" width="58.1796875" customWidth="1"/>
    <col min="13061" max="13061" width="12.1796875" customWidth="1"/>
    <col min="13062" max="13062" width="11.81640625" customWidth="1"/>
    <col min="13063" max="13063" width="11.453125" customWidth="1"/>
    <col min="13064" max="13064" width="11.54296875" customWidth="1"/>
    <col min="13313" max="13313" width="0.453125" customWidth="1"/>
    <col min="13314" max="13314" width="6.1796875" customWidth="1"/>
    <col min="13315" max="13315" width="8" customWidth="1"/>
    <col min="13316" max="13316" width="58.1796875" customWidth="1"/>
    <col min="13317" max="13317" width="12.1796875" customWidth="1"/>
    <col min="13318" max="13318" width="11.81640625" customWidth="1"/>
    <col min="13319" max="13319" width="11.453125" customWidth="1"/>
    <col min="13320" max="13320" width="11.54296875" customWidth="1"/>
    <col min="13569" max="13569" width="0.453125" customWidth="1"/>
    <col min="13570" max="13570" width="6.1796875" customWidth="1"/>
    <col min="13571" max="13571" width="8" customWidth="1"/>
    <col min="13572" max="13572" width="58.1796875" customWidth="1"/>
    <col min="13573" max="13573" width="12.1796875" customWidth="1"/>
    <col min="13574" max="13574" width="11.81640625" customWidth="1"/>
    <col min="13575" max="13575" width="11.453125" customWidth="1"/>
    <col min="13576" max="13576" width="11.54296875" customWidth="1"/>
    <col min="13825" max="13825" width="0.453125" customWidth="1"/>
    <col min="13826" max="13826" width="6.1796875" customWidth="1"/>
    <col min="13827" max="13827" width="8" customWidth="1"/>
    <col min="13828" max="13828" width="58.1796875" customWidth="1"/>
    <col min="13829" max="13829" width="12.1796875" customWidth="1"/>
    <col min="13830" max="13830" width="11.81640625" customWidth="1"/>
    <col min="13831" max="13831" width="11.453125" customWidth="1"/>
    <col min="13832" max="13832" width="11.54296875" customWidth="1"/>
    <col min="14081" max="14081" width="0.453125" customWidth="1"/>
    <col min="14082" max="14082" width="6.1796875" customWidth="1"/>
    <col min="14083" max="14083" width="8" customWidth="1"/>
    <col min="14084" max="14084" width="58.1796875" customWidth="1"/>
    <col min="14085" max="14085" width="12.1796875" customWidth="1"/>
    <col min="14086" max="14086" width="11.81640625" customWidth="1"/>
    <col min="14087" max="14087" width="11.453125" customWidth="1"/>
    <col min="14088" max="14088" width="11.54296875" customWidth="1"/>
    <col min="14337" max="14337" width="0.453125" customWidth="1"/>
    <col min="14338" max="14338" width="6.1796875" customWidth="1"/>
    <col min="14339" max="14339" width="8" customWidth="1"/>
    <col min="14340" max="14340" width="58.1796875" customWidth="1"/>
    <col min="14341" max="14341" width="12.1796875" customWidth="1"/>
    <col min="14342" max="14342" width="11.81640625" customWidth="1"/>
    <col min="14343" max="14343" width="11.453125" customWidth="1"/>
    <col min="14344" max="14344" width="11.54296875" customWidth="1"/>
    <col min="14593" max="14593" width="0.453125" customWidth="1"/>
    <col min="14594" max="14594" width="6.1796875" customWidth="1"/>
    <col min="14595" max="14595" width="8" customWidth="1"/>
    <col min="14596" max="14596" width="58.1796875" customWidth="1"/>
    <col min="14597" max="14597" width="12.1796875" customWidth="1"/>
    <col min="14598" max="14598" width="11.81640625" customWidth="1"/>
    <col min="14599" max="14599" width="11.453125" customWidth="1"/>
    <col min="14600" max="14600" width="11.54296875" customWidth="1"/>
    <col min="14849" max="14849" width="0.453125" customWidth="1"/>
    <col min="14850" max="14850" width="6.1796875" customWidth="1"/>
    <col min="14851" max="14851" width="8" customWidth="1"/>
    <col min="14852" max="14852" width="58.1796875" customWidth="1"/>
    <col min="14853" max="14853" width="12.1796875" customWidth="1"/>
    <col min="14854" max="14854" width="11.81640625" customWidth="1"/>
    <col min="14855" max="14855" width="11.453125" customWidth="1"/>
    <col min="14856" max="14856" width="11.54296875" customWidth="1"/>
    <col min="15105" max="15105" width="0.453125" customWidth="1"/>
    <col min="15106" max="15106" width="6.1796875" customWidth="1"/>
    <col min="15107" max="15107" width="8" customWidth="1"/>
    <col min="15108" max="15108" width="58.1796875" customWidth="1"/>
    <col min="15109" max="15109" width="12.1796875" customWidth="1"/>
    <col min="15110" max="15110" width="11.81640625" customWidth="1"/>
    <col min="15111" max="15111" width="11.453125" customWidth="1"/>
    <col min="15112" max="15112" width="11.54296875" customWidth="1"/>
    <col min="15361" max="15361" width="0.453125" customWidth="1"/>
    <col min="15362" max="15362" width="6.1796875" customWidth="1"/>
    <col min="15363" max="15363" width="8" customWidth="1"/>
    <col min="15364" max="15364" width="58.1796875" customWidth="1"/>
    <col min="15365" max="15365" width="12.1796875" customWidth="1"/>
    <col min="15366" max="15366" width="11.81640625" customWidth="1"/>
    <col min="15367" max="15367" width="11.453125" customWidth="1"/>
    <col min="15368" max="15368" width="11.54296875" customWidth="1"/>
    <col min="15617" max="15617" width="0.453125" customWidth="1"/>
    <col min="15618" max="15618" width="6.1796875" customWidth="1"/>
    <col min="15619" max="15619" width="8" customWidth="1"/>
    <col min="15620" max="15620" width="58.1796875" customWidth="1"/>
    <col min="15621" max="15621" width="12.1796875" customWidth="1"/>
    <col min="15622" max="15622" width="11.81640625" customWidth="1"/>
    <col min="15623" max="15623" width="11.453125" customWidth="1"/>
    <col min="15624" max="15624" width="11.54296875" customWidth="1"/>
    <col min="15873" max="15873" width="0.453125" customWidth="1"/>
    <col min="15874" max="15874" width="6.1796875" customWidth="1"/>
    <col min="15875" max="15875" width="8" customWidth="1"/>
    <col min="15876" max="15876" width="58.1796875" customWidth="1"/>
    <col min="15877" max="15877" width="12.1796875" customWidth="1"/>
    <col min="15878" max="15878" width="11.81640625" customWidth="1"/>
    <col min="15879" max="15879" width="11.453125" customWidth="1"/>
    <col min="15880" max="15880" width="11.54296875" customWidth="1"/>
    <col min="16129" max="16129" width="0.453125" customWidth="1"/>
    <col min="16130" max="16130" width="6.1796875" customWidth="1"/>
    <col min="16131" max="16131" width="8" customWidth="1"/>
    <col min="16132" max="16132" width="58.1796875" customWidth="1"/>
    <col min="16133" max="16133" width="12.1796875" customWidth="1"/>
    <col min="16134" max="16134" width="11.81640625" customWidth="1"/>
    <col min="16135" max="16135" width="11.453125" customWidth="1"/>
    <col min="16136" max="16136" width="11.54296875" customWidth="1"/>
  </cols>
  <sheetData>
    <row r="1" spans="1:9" ht="20.149999999999999" customHeight="1" x14ac:dyDescent="0.4">
      <c r="B1" s="1" t="s">
        <v>0</v>
      </c>
      <c r="C1" s="1"/>
      <c r="D1" s="1"/>
      <c r="E1" s="1"/>
      <c r="F1" s="1"/>
      <c r="G1" s="1"/>
      <c r="H1" s="1"/>
    </row>
    <row r="2" spans="1:9" ht="18.5" thickBot="1" x14ac:dyDescent="0.45">
      <c r="B2" s="2"/>
      <c r="C2" s="3"/>
      <c r="D2" s="3"/>
      <c r="E2" s="3"/>
      <c r="F2" s="4"/>
      <c r="G2" s="5"/>
      <c r="H2" s="5"/>
    </row>
    <row r="3" spans="1:9" ht="12.75" customHeight="1" x14ac:dyDescent="0.3">
      <c r="B3" s="6" t="s">
        <v>1</v>
      </c>
      <c r="C3" s="7"/>
      <c r="D3" s="8"/>
      <c r="E3" s="9" t="s">
        <v>2</v>
      </c>
      <c r="F3" s="10" t="s">
        <v>3</v>
      </c>
      <c r="G3" s="9" t="s">
        <v>4</v>
      </c>
      <c r="H3" s="11" t="s">
        <v>2</v>
      </c>
    </row>
    <row r="4" spans="1:9" ht="12.75" customHeight="1" x14ac:dyDescent="0.3">
      <c r="B4" s="12"/>
      <c r="C4" s="13"/>
      <c r="D4" s="14"/>
      <c r="E4" s="15" t="s">
        <v>5</v>
      </c>
      <c r="F4" s="16"/>
      <c r="G4" s="15" t="s">
        <v>6</v>
      </c>
      <c r="H4" s="17" t="s">
        <v>5</v>
      </c>
    </row>
    <row r="5" spans="1:9" ht="13.5" customHeight="1" thickBot="1" x14ac:dyDescent="0.35">
      <c r="B5" s="18"/>
      <c r="C5" s="19"/>
      <c r="D5" s="20"/>
      <c r="E5" s="21" t="s">
        <v>7</v>
      </c>
      <c r="F5" s="22"/>
      <c r="G5" s="21" t="s">
        <v>8</v>
      </c>
      <c r="H5" s="23" t="s">
        <v>9</v>
      </c>
    </row>
    <row r="6" spans="1:9" ht="8.25" customHeight="1" thickBot="1" x14ac:dyDescent="0.3">
      <c r="B6" s="24"/>
      <c r="C6" s="25"/>
      <c r="D6" s="25"/>
      <c r="E6" s="26"/>
      <c r="F6" s="27"/>
      <c r="G6" s="27"/>
      <c r="H6" s="28"/>
    </row>
    <row r="7" spans="1:9" ht="12.75" customHeight="1" x14ac:dyDescent="0.3">
      <c r="B7" s="29"/>
      <c r="C7" s="30"/>
      <c r="D7" s="31"/>
      <c r="E7" s="32">
        <v>1</v>
      </c>
      <c r="F7" s="33">
        <v>2</v>
      </c>
      <c r="G7" s="32">
        <v>3</v>
      </c>
      <c r="H7" s="34">
        <v>4</v>
      </c>
    </row>
    <row r="8" spans="1:9" ht="12.75" customHeight="1" x14ac:dyDescent="0.3">
      <c r="B8" s="35"/>
      <c r="C8" s="36"/>
      <c r="D8" s="36" t="s">
        <v>10</v>
      </c>
      <c r="E8" s="37">
        <v>81682</v>
      </c>
      <c r="F8" s="38">
        <v>81682</v>
      </c>
      <c r="G8" s="39">
        <v>48590</v>
      </c>
      <c r="H8" s="40">
        <v>81682</v>
      </c>
      <c r="I8" s="41"/>
    </row>
    <row r="9" spans="1:9" ht="13" x14ac:dyDescent="0.3">
      <c r="B9" s="35"/>
      <c r="C9" s="36"/>
      <c r="D9" s="36" t="s">
        <v>11</v>
      </c>
      <c r="E9" s="42">
        <v>4500</v>
      </c>
      <c r="F9" s="38">
        <v>0</v>
      </c>
      <c r="G9" s="42">
        <v>0</v>
      </c>
      <c r="H9" s="40">
        <v>9000</v>
      </c>
      <c r="I9" s="41"/>
    </row>
    <row r="10" spans="1:9" ht="13" x14ac:dyDescent="0.3">
      <c r="B10" s="35"/>
      <c r="C10" s="36"/>
      <c r="D10" s="36" t="s">
        <v>12</v>
      </c>
      <c r="E10" s="42">
        <v>1050</v>
      </c>
      <c r="F10" s="38">
        <v>1050</v>
      </c>
      <c r="G10" s="38">
        <v>1058</v>
      </c>
      <c r="H10" s="40">
        <v>1050</v>
      </c>
    </row>
    <row r="11" spans="1:9" ht="13" x14ac:dyDescent="0.3">
      <c r="B11" s="35"/>
      <c r="C11" s="36"/>
      <c r="D11" s="36" t="s">
        <v>13</v>
      </c>
      <c r="E11" s="42">
        <v>5200</v>
      </c>
      <c r="F11" s="38">
        <v>5200</v>
      </c>
      <c r="G11" s="42">
        <v>4915</v>
      </c>
      <c r="H11" s="40">
        <v>5500</v>
      </c>
      <c r="I11" s="41"/>
    </row>
    <row r="12" spans="1:9" ht="13" x14ac:dyDescent="0.25">
      <c r="B12" s="43" t="s">
        <v>14</v>
      </c>
      <c r="C12" s="44" t="s">
        <v>15</v>
      </c>
      <c r="D12" s="44"/>
      <c r="E12" s="45">
        <f>SUM(E8:E11)</f>
        <v>92432</v>
      </c>
      <c r="F12" s="45">
        <f>SUM(F8:F11)</f>
        <v>87932</v>
      </c>
      <c r="G12" s="45">
        <f>SUM(G8:G11)</f>
        <v>54563</v>
      </c>
      <c r="H12" s="46">
        <f>SUM(H8:H11)</f>
        <v>97232</v>
      </c>
    </row>
    <row r="13" spans="1:9" ht="13" x14ac:dyDescent="0.25">
      <c r="B13" s="47"/>
      <c r="C13" s="48"/>
      <c r="D13" s="49" t="s">
        <v>16</v>
      </c>
      <c r="E13" s="50">
        <v>170</v>
      </c>
      <c r="F13" s="51">
        <v>170</v>
      </c>
      <c r="G13" s="52">
        <v>193</v>
      </c>
      <c r="H13" s="53">
        <v>170</v>
      </c>
      <c r="I13" s="54"/>
    </row>
    <row r="14" spans="1:9" ht="13" x14ac:dyDescent="0.25">
      <c r="B14" s="43" t="s">
        <v>17</v>
      </c>
      <c r="C14" s="55" t="s">
        <v>18</v>
      </c>
      <c r="D14" s="55"/>
      <c r="E14" s="45">
        <f>SUM(E13)</f>
        <v>170</v>
      </c>
      <c r="F14" s="45">
        <f>SUM(F13)</f>
        <v>170</v>
      </c>
      <c r="G14" s="45">
        <f>SUM(G13)</f>
        <v>193</v>
      </c>
      <c r="H14" s="46">
        <f>SUM(H13)</f>
        <v>170</v>
      </c>
    </row>
    <row r="15" spans="1:9" ht="13" x14ac:dyDescent="0.3">
      <c r="B15" s="35"/>
      <c r="C15" s="36"/>
      <c r="D15" s="36" t="s">
        <v>19</v>
      </c>
      <c r="E15" s="50">
        <v>820</v>
      </c>
      <c r="F15" s="56">
        <v>820</v>
      </c>
      <c r="G15" s="57">
        <v>626</v>
      </c>
      <c r="H15" s="53">
        <v>850</v>
      </c>
    </row>
    <row r="16" spans="1:9" ht="13" x14ac:dyDescent="0.3">
      <c r="A16" s="58"/>
      <c r="B16" s="59" t="s">
        <v>20</v>
      </c>
      <c r="C16" s="55" t="s">
        <v>21</v>
      </c>
      <c r="D16" s="60"/>
      <c r="E16" s="61">
        <f>SUM(E15)</f>
        <v>820</v>
      </c>
      <c r="F16" s="45">
        <f>SUM(F15)</f>
        <v>820</v>
      </c>
      <c r="G16" s="45">
        <f>SUM(G15)</f>
        <v>626</v>
      </c>
      <c r="H16" s="62">
        <f>SUM(H15)</f>
        <v>850</v>
      </c>
    </row>
    <row r="17" spans="1:9" ht="13" x14ac:dyDescent="0.3">
      <c r="A17" s="58"/>
      <c r="B17" s="63"/>
      <c r="C17" s="64"/>
      <c r="D17" s="65" t="s">
        <v>19</v>
      </c>
      <c r="E17" s="50">
        <v>1400</v>
      </c>
      <c r="F17" s="56">
        <v>1400</v>
      </c>
      <c r="G17" s="57">
        <v>1422</v>
      </c>
      <c r="H17" s="53">
        <v>1400</v>
      </c>
      <c r="I17" s="54"/>
    </row>
    <row r="18" spans="1:9" ht="13.5" thickBot="1" x14ac:dyDescent="0.35">
      <c r="A18" s="58"/>
      <c r="B18" s="66" t="s">
        <v>22</v>
      </c>
      <c r="C18" s="67" t="s">
        <v>23</v>
      </c>
      <c r="D18" s="67"/>
      <c r="E18" s="68">
        <f>SUM(E17)</f>
        <v>1400</v>
      </c>
      <c r="F18" s="69">
        <f>SUM(F17)</f>
        <v>1400</v>
      </c>
      <c r="G18" s="69">
        <f>SUM(G17)</f>
        <v>1422</v>
      </c>
      <c r="H18" s="70">
        <f>SUM(H17)</f>
        <v>1400</v>
      </c>
    </row>
    <row r="19" spans="1:9" ht="13.5" thickBot="1" x14ac:dyDescent="0.35">
      <c r="A19" s="71"/>
      <c r="B19" s="72"/>
      <c r="C19" s="73" t="s">
        <v>24</v>
      </c>
      <c r="D19" s="74"/>
      <c r="E19" s="75">
        <f>E12+E14+E16+E18</f>
        <v>94822</v>
      </c>
      <c r="F19" s="76">
        <f>F12+F14+F16+F18</f>
        <v>90322</v>
      </c>
      <c r="G19" s="76">
        <f>G12+G14+G16+G18</f>
        <v>56804</v>
      </c>
      <c r="H19" s="77">
        <f>H12+H14+H16+H18</f>
        <v>99652</v>
      </c>
    </row>
    <row r="20" spans="1:9" ht="13" x14ac:dyDescent="0.3">
      <c r="A20" s="71"/>
      <c r="B20" s="78"/>
      <c r="C20" s="58"/>
      <c r="D20" s="79" t="s">
        <v>25</v>
      </c>
      <c r="E20" s="37">
        <v>9393</v>
      </c>
      <c r="F20" s="37">
        <v>11454</v>
      </c>
      <c r="G20" s="39">
        <v>9519</v>
      </c>
      <c r="H20" s="80">
        <v>9772</v>
      </c>
    </row>
    <row r="21" spans="1:9" ht="13" x14ac:dyDescent="0.3">
      <c r="A21" s="71"/>
      <c r="B21" s="78"/>
      <c r="C21" s="58"/>
      <c r="D21" s="79" t="s">
        <v>26</v>
      </c>
      <c r="E21" s="42">
        <v>0</v>
      </c>
      <c r="F21" s="42">
        <v>0</v>
      </c>
      <c r="G21" s="38">
        <v>0</v>
      </c>
      <c r="H21" s="40">
        <v>0</v>
      </c>
    </row>
    <row r="22" spans="1:9" ht="13" x14ac:dyDescent="0.3">
      <c r="A22" s="71"/>
      <c r="B22" s="78"/>
      <c r="C22" s="58"/>
      <c r="D22" s="81" t="s">
        <v>27</v>
      </c>
      <c r="E22" s="42">
        <v>0</v>
      </c>
      <c r="F22" s="42">
        <v>0</v>
      </c>
      <c r="G22" s="42">
        <v>0</v>
      </c>
      <c r="H22" s="82">
        <v>0</v>
      </c>
    </row>
    <row r="23" spans="1:9" ht="13" x14ac:dyDescent="0.3">
      <c r="A23" s="71"/>
      <c r="B23" s="59" t="s">
        <v>28</v>
      </c>
      <c r="C23" s="55" t="s">
        <v>29</v>
      </c>
      <c r="D23" s="55"/>
      <c r="E23" s="83">
        <f>SUM(E20:E22)</f>
        <v>9393</v>
      </c>
      <c r="F23" s="83">
        <f>SUM(F20:F22)</f>
        <v>11454</v>
      </c>
      <c r="G23" s="83">
        <f>SUM(G20:G22)</f>
        <v>9519</v>
      </c>
      <c r="H23" s="84">
        <f>SUM(H20:H22)</f>
        <v>9772</v>
      </c>
    </row>
    <row r="24" spans="1:9" ht="13" x14ac:dyDescent="0.3">
      <c r="B24" s="85"/>
      <c r="C24" s="71"/>
      <c r="D24" s="79" t="s">
        <v>30</v>
      </c>
      <c r="E24" s="86">
        <v>4163</v>
      </c>
      <c r="F24" s="86">
        <v>4163</v>
      </c>
      <c r="G24" s="87">
        <v>3590</v>
      </c>
      <c r="H24" s="88">
        <v>4503</v>
      </c>
    </row>
    <row r="25" spans="1:9" ht="13" x14ac:dyDescent="0.25">
      <c r="B25" s="59" t="s">
        <v>31</v>
      </c>
      <c r="C25" s="55" t="s">
        <v>32</v>
      </c>
      <c r="D25" s="55"/>
      <c r="E25" s="61">
        <f>SUM(E24)</f>
        <v>4163</v>
      </c>
      <c r="F25" s="45">
        <f>SUM(F24)</f>
        <v>4163</v>
      </c>
      <c r="G25" s="45">
        <f>SUM(G24)</f>
        <v>3590</v>
      </c>
      <c r="H25" s="62">
        <f>SUM(H24)</f>
        <v>4503</v>
      </c>
    </row>
    <row r="26" spans="1:9" ht="13" x14ac:dyDescent="0.3">
      <c r="B26" s="85"/>
      <c r="C26" s="71"/>
      <c r="D26" s="79" t="s">
        <v>33</v>
      </c>
      <c r="E26" s="86">
        <v>0</v>
      </c>
      <c r="F26" s="86">
        <v>0</v>
      </c>
      <c r="G26" s="87">
        <v>0</v>
      </c>
      <c r="H26" s="88">
        <v>0</v>
      </c>
    </row>
    <row r="27" spans="1:9" ht="13" x14ac:dyDescent="0.25">
      <c r="B27" s="59"/>
      <c r="C27" s="55" t="s">
        <v>34</v>
      </c>
      <c r="D27" s="55"/>
      <c r="E27" s="61">
        <f>SUM(E26)</f>
        <v>0</v>
      </c>
      <c r="F27" s="45">
        <f>SUM(F26)</f>
        <v>0</v>
      </c>
      <c r="G27" s="45">
        <f>SUM(G26)</f>
        <v>0</v>
      </c>
      <c r="H27" s="62">
        <f>SUM(H26)</f>
        <v>0</v>
      </c>
    </row>
    <row r="28" spans="1:9" ht="13" x14ac:dyDescent="0.25">
      <c r="B28" s="63"/>
      <c r="C28" s="64"/>
      <c r="D28" s="89" t="s">
        <v>35</v>
      </c>
      <c r="E28" s="90">
        <v>3</v>
      </c>
      <c r="F28" s="56">
        <v>3</v>
      </c>
      <c r="G28" s="57">
        <v>16</v>
      </c>
      <c r="H28" s="88">
        <v>3</v>
      </c>
    </row>
    <row r="29" spans="1:9" ht="13" x14ac:dyDescent="0.25">
      <c r="B29" s="59" t="s">
        <v>20</v>
      </c>
      <c r="C29" s="55" t="s">
        <v>21</v>
      </c>
      <c r="D29" s="55"/>
      <c r="E29" s="61">
        <f>SUM(E28:E28)</f>
        <v>3</v>
      </c>
      <c r="F29" s="45">
        <f>SUM(F28:F28)</f>
        <v>3</v>
      </c>
      <c r="G29" s="45">
        <f>SUM(G28:G28)</f>
        <v>16</v>
      </c>
      <c r="H29" s="62">
        <f>SUM(H28:H28)</f>
        <v>3</v>
      </c>
    </row>
    <row r="30" spans="1:9" ht="13" x14ac:dyDescent="0.25">
      <c r="B30" s="66"/>
      <c r="C30" s="67" t="s">
        <v>36</v>
      </c>
      <c r="D30" s="67"/>
      <c r="E30" s="68">
        <v>0</v>
      </c>
      <c r="F30" s="69">
        <v>0</v>
      </c>
      <c r="G30" s="69">
        <v>0</v>
      </c>
      <c r="H30" s="70">
        <v>0</v>
      </c>
    </row>
    <row r="31" spans="1:9" ht="13" x14ac:dyDescent="0.25">
      <c r="B31" s="91"/>
      <c r="C31" s="92"/>
      <c r="D31" s="93" t="s">
        <v>37</v>
      </c>
      <c r="E31" s="37">
        <v>5570</v>
      </c>
      <c r="F31" s="37">
        <v>5570</v>
      </c>
      <c r="G31" s="37">
        <v>5052</v>
      </c>
      <c r="H31" s="94">
        <v>5575</v>
      </c>
      <c r="I31" s="54"/>
    </row>
    <row r="32" spans="1:9" ht="13" x14ac:dyDescent="0.25">
      <c r="B32" s="63"/>
      <c r="C32" s="64"/>
      <c r="D32" s="89" t="s">
        <v>38</v>
      </c>
      <c r="E32" s="42">
        <v>0</v>
      </c>
      <c r="F32" s="42">
        <v>0</v>
      </c>
      <c r="G32" s="42">
        <v>0</v>
      </c>
      <c r="H32" s="95">
        <v>0</v>
      </c>
    </row>
    <row r="33" spans="1:9" ht="13" x14ac:dyDescent="0.3">
      <c r="A33" s="71"/>
      <c r="B33" s="59" t="s">
        <v>17</v>
      </c>
      <c r="C33" s="55" t="s">
        <v>18</v>
      </c>
      <c r="D33" s="55"/>
      <c r="E33" s="61">
        <f>SUM(E31:E32)</f>
        <v>5570</v>
      </c>
      <c r="F33" s="45">
        <f>SUM(F31:F32)</f>
        <v>5570</v>
      </c>
      <c r="G33" s="45">
        <f>SUM(G31:G32)</f>
        <v>5052</v>
      </c>
      <c r="H33" s="62">
        <f>SUM(H31:H32)</f>
        <v>5575</v>
      </c>
    </row>
    <row r="34" spans="1:9" ht="13" x14ac:dyDescent="0.3">
      <c r="A34" s="71"/>
      <c r="B34" s="85"/>
      <c r="C34" s="71"/>
      <c r="D34" s="79" t="s">
        <v>39</v>
      </c>
      <c r="E34" s="96">
        <v>207859</v>
      </c>
      <c r="F34" s="96">
        <v>209829</v>
      </c>
      <c r="G34" s="97">
        <v>170573</v>
      </c>
      <c r="H34" s="98">
        <v>218475</v>
      </c>
    </row>
    <row r="35" spans="1:9" ht="13" x14ac:dyDescent="0.3">
      <c r="A35" s="71"/>
      <c r="B35" s="59" t="s">
        <v>40</v>
      </c>
      <c r="C35" s="55" t="s">
        <v>41</v>
      </c>
      <c r="D35" s="55"/>
      <c r="E35" s="61">
        <f>SUM(E34)</f>
        <v>207859</v>
      </c>
      <c r="F35" s="45">
        <f>SUM(F34)</f>
        <v>209829</v>
      </c>
      <c r="G35" s="45">
        <f>SUM(G34)</f>
        <v>170573</v>
      </c>
      <c r="H35" s="62">
        <f>SUM(H34)</f>
        <v>218475</v>
      </c>
    </row>
    <row r="36" spans="1:9" ht="13" x14ac:dyDescent="0.3">
      <c r="A36" s="71"/>
      <c r="B36" s="85"/>
      <c r="C36" s="71"/>
      <c r="D36" s="99" t="s">
        <v>42</v>
      </c>
      <c r="E36" s="96">
        <v>0</v>
      </c>
      <c r="F36" s="96">
        <v>0</v>
      </c>
      <c r="G36" s="96">
        <v>0</v>
      </c>
      <c r="H36" s="94">
        <v>0</v>
      </c>
    </row>
    <row r="37" spans="1:9" ht="13" x14ac:dyDescent="0.3">
      <c r="A37" s="71"/>
      <c r="B37" s="85"/>
      <c r="C37" s="71"/>
      <c r="D37" s="79" t="s">
        <v>43</v>
      </c>
      <c r="E37" s="96">
        <v>10500</v>
      </c>
      <c r="F37" s="96">
        <v>10570</v>
      </c>
      <c r="G37" s="96">
        <v>13663</v>
      </c>
      <c r="H37" s="95">
        <v>10600</v>
      </c>
      <c r="I37" s="54"/>
    </row>
    <row r="38" spans="1:9" ht="13" x14ac:dyDescent="0.3">
      <c r="A38" s="71"/>
      <c r="B38" s="59" t="s">
        <v>44</v>
      </c>
      <c r="C38" s="55" t="s">
        <v>45</v>
      </c>
      <c r="D38" s="55"/>
      <c r="E38" s="61">
        <f>SUM(E36:E37)</f>
        <v>10500</v>
      </c>
      <c r="F38" s="45">
        <f>SUM(F36:F37)</f>
        <v>10570</v>
      </c>
      <c r="G38" s="45">
        <f>SUM(G36:G37)</f>
        <v>13663</v>
      </c>
      <c r="H38" s="62">
        <f>SUM(H36:H37)</f>
        <v>10600</v>
      </c>
    </row>
    <row r="39" spans="1:9" ht="13" x14ac:dyDescent="0.25">
      <c r="B39" s="59" t="s">
        <v>22</v>
      </c>
      <c r="C39" s="55" t="s">
        <v>23</v>
      </c>
      <c r="D39" s="55"/>
      <c r="E39" s="61">
        <v>1100</v>
      </c>
      <c r="F39" s="45">
        <v>1100</v>
      </c>
      <c r="G39" s="45">
        <v>716</v>
      </c>
      <c r="H39" s="62">
        <v>1100</v>
      </c>
    </row>
    <row r="40" spans="1:9" x14ac:dyDescent="0.25">
      <c r="B40" s="100"/>
      <c r="C40" s="65"/>
      <c r="D40" s="65" t="s">
        <v>46</v>
      </c>
      <c r="E40" s="101">
        <v>6736</v>
      </c>
      <c r="F40" s="101">
        <v>7472</v>
      </c>
      <c r="G40" s="102">
        <v>9052</v>
      </c>
      <c r="H40" s="95">
        <f>8051-391</f>
        <v>7660</v>
      </c>
      <c r="I40" s="54"/>
    </row>
    <row r="41" spans="1:9" ht="13.5" thickBot="1" x14ac:dyDescent="0.3">
      <c r="B41" s="59" t="s">
        <v>14</v>
      </c>
      <c r="C41" s="55" t="s">
        <v>15</v>
      </c>
      <c r="D41" s="55"/>
      <c r="E41" s="61">
        <f>SUM(E40:E40)</f>
        <v>6736</v>
      </c>
      <c r="F41" s="45">
        <f>SUM(F40:F40)</f>
        <v>7472</v>
      </c>
      <c r="G41" s="45">
        <f>SUM(G40:G40)</f>
        <v>9052</v>
      </c>
      <c r="H41" s="62">
        <f>SUM(H40:H40)</f>
        <v>7660</v>
      </c>
    </row>
    <row r="42" spans="1:9" ht="13.5" thickBot="1" x14ac:dyDescent="0.35">
      <c r="A42" s="71"/>
      <c r="B42" s="103"/>
      <c r="C42" s="104" t="s">
        <v>47</v>
      </c>
      <c r="D42" s="105"/>
      <c r="E42" s="76">
        <f>E23+E25+E29+E30+E33+E35+E38+E39+E41</f>
        <v>245324</v>
      </c>
      <c r="F42" s="76">
        <f>F23+F25+F29+F30+F33+F35+F38+F39+F41</f>
        <v>250161</v>
      </c>
      <c r="G42" s="76">
        <f>G23+G25+G29+G30+G33+G35+G38+G39+G41</f>
        <v>212181</v>
      </c>
      <c r="H42" s="106">
        <f>H23+H25+H29+H30+H33+H35+H38+H39+H41</f>
        <v>257688</v>
      </c>
      <c r="I42" s="79"/>
    </row>
    <row r="43" spans="1:9" ht="13" x14ac:dyDescent="0.3">
      <c r="A43" s="71"/>
      <c r="B43" s="107"/>
      <c r="C43" s="71"/>
      <c r="D43" s="108" t="s">
        <v>48</v>
      </c>
      <c r="E43" s="109">
        <v>0</v>
      </c>
      <c r="F43" s="109">
        <v>0</v>
      </c>
      <c r="G43" s="110">
        <v>1787</v>
      </c>
      <c r="H43" s="111">
        <v>7000</v>
      </c>
    </row>
    <row r="44" spans="1:9" ht="13" x14ac:dyDescent="0.3">
      <c r="A44" s="71"/>
      <c r="B44" s="85"/>
      <c r="C44" s="71"/>
      <c r="D44" s="108" t="s">
        <v>49</v>
      </c>
      <c r="E44" s="96">
        <v>3000</v>
      </c>
      <c r="F44" s="96">
        <v>3000</v>
      </c>
      <c r="G44" s="97">
        <v>526</v>
      </c>
      <c r="H44" s="111">
        <v>1000</v>
      </c>
    </row>
    <row r="45" spans="1:9" ht="13.5" thickBot="1" x14ac:dyDescent="0.35">
      <c r="A45" s="71"/>
      <c r="B45" s="66" t="s">
        <v>44</v>
      </c>
      <c r="C45" s="67" t="s">
        <v>45</v>
      </c>
      <c r="D45" s="67"/>
      <c r="E45" s="68">
        <f>SUM(E43:E44)</f>
        <v>3000</v>
      </c>
      <c r="F45" s="69">
        <f>SUM(F43:F44)</f>
        <v>3000</v>
      </c>
      <c r="G45" s="69">
        <f>SUM(G43:G44)</f>
        <v>2313</v>
      </c>
      <c r="H45" s="70">
        <f>SUM(H43:H44)</f>
        <v>8000</v>
      </c>
    </row>
    <row r="46" spans="1:9" ht="13.5" thickBot="1" x14ac:dyDescent="0.35">
      <c r="B46" s="103"/>
      <c r="C46" s="104" t="s">
        <v>50</v>
      </c>
      <c r="D46" s="105"/>
      <c r="E46" s="76">
        <f>E45</f>
        <v>3000</v>
      </c>
      <c r="F46" s="76">
        <f>F45</f>
        <v>3000</v>
      </c>
      <c r="G46" s="76">
        <f>G45</f>
        <v>2313</v>
      </c>
      <c r="H46" s="106">
        <f>H45</f>
        <v>8000</v>
      </c>
    </row>
    <row r="47" spans="1:9" ht="13.5" thickBot="1" x14ac:dyDescent="0.3">
      <c r="B47" s="112" t="s">
        <v>51</v>
      </c>
      <c r="C47" s="113"/>
      <c r="D47" s="113"/>
      <c r="E47" s="75">
        <f>E19+E42+E46</f>
        <v>343146</v>
      </c>
      <c r="F47" s="76">
        <f>F19+F42+F46</f>
        <v>343483</v>
      </c>
      <c r="G47" s="76">
        <f>G19+G42+G46</f>
        <v>271298</v>
      </c>
      <c r="H47" s="77">
        <f>H19+H42+H46</f>
        <v>365340</v>
      </c>
    </row>
    <row r="48" spans="1:9" ht="13.5" customHeight="1" thickBot="1" x14ac:dyDescent="0.35">
      <c r="A48" s="114"/>
      <c r="B48" s="103"/>
      <c r="C48" s="104" t="s">
        <v>52</v>
      </c>
      <c r="D48" s="105"/>
      <c r="E48" s="76">
        <v>355805</v>
      </c>
      <c r="F48" s="76">
        <v>428839</v>
      </c>
      <c r="G48" s="115">
        <v>340588</v>
      </c>
      <c r="H48" s="116">
        <v>458779</v>
      </c>
      <c r="I48" s="54"/>
    </row>
    <row r="49" spans="2:9" ht="13.5" thickBot="1" x14ac:dyDescent="0.3">
      <c r="B49" s="117" t="s">
        <v>53</v>
      </c>
      <c r="C49" s="118"/>
      <c r="D49" s="118"/>
      <c r="E49" s="119">
        <f>E47+E48</f>
        <v>698951</v>
      </c>
      <c r="F49" s="120">
        <f>F47+F48</f>
        <v>772322</v>
      </c>
      <c r="G49" s="120">
        <f>G47+G48</f>
        <v>611886</v>
      </c>
      <c r="H49" s="121">
        <f>H47+H48</f>
        <v>824119</v>
      </c>
    </row>
    <row r="50" spans="2:9" ht="13.5" thickBot="1" x14ac:dyDescent="0.35">
      <c r="B50" s="103"/>
      <c r="C50" s="104" t="s">
        <v>54</v>
      </c>
      <c r="D50" s="105"/>
      <c r="E50" s="76">
        <v>136517</v>
      </c>
      <c r="F50" s="76">
        <v>137262</v>
      </c>
      <c r="G50" s="115">
        <v>-116197</v>
      </c>
      <c r="H50" s="116">
        <v>197548</v>
      </c>
      <c r="I50" s="54"/>
    </row>
    <row r="51" spans="2:9" ht="13.5" thickBot="1" x14ac:dyDescent="0.3">
      <c r="B51" s="122"/>
      <c r="C51" s="123" t="s">
        <v>55</v>
      </c>
      <c r="D51" s="124"/>
      <c r="E51" s="76">
        <v>-6250</v>
      </c>
      <c r="F51" s="76">
        <v>-6250</v>
      </c>
      <c r="G51" s="115">
        <v>-4688</v>
      </c>
      <c r="H51" s="116">
        <v>-6250</v>
      </c>
    </row>
    <row r="52" spans="2:9" ht="13.5" thickBot="1" x14ac:dyDescent="0.3">
      <c r="B52" s="117" t="s">
        <v>56</v>
      </c>
      <c r="C52" s="118"/>
      <c r="D52" s="118"/>
      <c r="E52" s="119">
        <f>SUM(E49:E51)</f>
        <v>829218</v>
      </c>
      <c r="F52" s="120">
        <f>SUM(F49:F51)</f>
        <v>903334</v>
      </c>
      <c r="G52" s="120">
        <f>SUM(G49:G51)</f>
        <v>491001</v>
      </c>
      <c r="H52" s="121">
        <f>SUM(H49:H51)</f>
        <v>1015417</v>
      </c>
    </row>
    <row r="53" spans="2:9" ht="13" x14ac:dyDescent="0.25">
      <c r="B53" s="125"/>
      <c r="C53" s="126"/>
      <c r="D53" s="126"/>
      <c r="E53" s="125"/>
      <c r="F53" s="127"/>
      <c r="G53" s="127"/>
    </row>
    <row r="54" spans="2:9" ht="13" x14ac:dyDescent="0.3">
      <c r="B54" s="128"/>
    </row>
    <row r="55" spans="2:9" ht="13" x14ac:dyDescent="0.3">
      <c r="C55" s="129"/>
      <c r="D55" s="41"/>
      <c r="E55" s="41"/>
    </row>
    <row r="56" spans="2:9" ht="13" x14ac:dyDescent="0.3">
      <c r="B56" s="128"/>
      <c r="E56" s="130"/>
    </row>
    <row r="57" spans="2:9" ht="13" x14ac:dyDescent="0.3">
      <c r="D57" s="41"/>
      <c r="E57" s="130" t="s">
        <v>57</v>
      </c>
    </row>
    <row r="58" spans="2:9" x14ac:dyDescent="0.25">
      <c r="D58" s="131"/>
    </row>
    <row r="60" spans="2:9" x14ac:dyDescent="0.25">
      <c r="C60" t="s">
        <v>57</v>
      </c>
    </row>
  </sheetData>
  <mergeCells count="7">
    <mergeCell ref="C51:D51"/>
    <mergeCell ref="B1:H1"/>
    <mergeCell ref="B2:E2"/>
    <mergeCell ref="F2:H2"/>
    <mergeCell ref="B3:D5"/>
    <mergeCell ref="F3:F5"/>
    <mergeCell ref="B7:D7"/>
  </mergeCells>
  <pageMargins left="3.937007874015748E-2" right="3.937007874015748E-2" top="0.74803149606299213" bottom="0.74803149606299213" header="0.31496062992125984" footer="0.31496062992125984"/>
  <pageSetup paperSize="9" scale="8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 tab. č. 1 </vt:lpstr>
      <vt:lpstr>'Příjmy tab. č. 1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Jedlička Martin</dc:creator>
  <cp:lastModifiedBy>Jedlička Martin</cp:lastModifiedBy>
  <dcterms:created xsi:type="dcterms:W3CDTF">2025-12-09T09:42:04Z</dcterms:created>
  <dcterms:modified xsi:type="dcterms:W3CDTF">2025-12-09T09:42:18Z</dcterms:modified>
</cp:coreProperties>
</file>