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VOMPaP k 31.12.2022\Pracovní složka 10.11.2022\Ostatní\zveřejnění ÚD + intranet\Zveřejnění rozpočtu 2024\"/>
    </mc:Choice>
  </mc:AlternateContent>
  <xr:revisionPtr revIDLastSave="0" documentId="13_ncr:1_{F49FC4AD-6916-403C-A6F1-631085309AB4}" xr6:coauthVersionLast="46" xr6:coauthVersionMax="46" xr10:uidLastSave="{00000000-0000-0000-0000-000000000000}"/>
  <bookViews>
    <workbookView xWindow="-120" yWindow="-120" windowWidth="29040" windowHeight="15840" xr2:uid="{E6F4072A-5CAE-4542-8E4D-C23697CD325D}"/>
  </bookViews>
  <sheets>
    <sheet name="Příjmy tab. č. 1 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_xlnm.Print_Area" localSheetId="0">'Příjmy tab. č. 1 '!$B$1:$H$52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H45" i="1"/>
  <c r="H46" i="1" s="1"/>
  <c r="G45" i="1"/>
  <c r="G46" i="1" s="1"/>
  <c r="F45" i="1"/>
  <c r="E45" i="1"/>
  <c r="E46" i="1" s="1"/>
  <c r="H41" i="1"/>
  <c r="G41" i="1"/>
  <c r="F41" i="1"/>
  <c r="E41" i="1"/>
  <c r="H38" i="1"/>
  <c r="G38" i="1"/>
  <c r="F38" i="1"/>
  <c r="E38" i="1"/>
  <c r="H35" i="1"/>
  <c r="G35" i="1"/>
  <c r="F35" i="1"/>
  <c r="E35" i="1"/>
  <c r="H32" i="1"/>
  <c r="G32" i="1"/>
  <c r="F32" i="1"/>
  <c r="E32" i="1"/>
  <c r="H28" i="1"/>
  <c r="G28" i="1"/>
  <c r="F28" i="1"/>
  <c r="E28" i="1"/>
  <c r="H25" i="1"/>
  <c r="G25" i="1"/>
  <c r="F25" i="1"/>
  <c r="E25" i="1"/>
  <c r="H23" i="1"/>
  <c r="G23" i="1"/>
  <c r="F23" i="1"/>
  <c r="E23" i="1"/>
  <c r="H18" i="1"/>
  <c r="G18" i="1"/>
  <c r="F18" i="1"/>
  <c r="E18" i="1"/>
  <c r="H16" i="1"/>
  <c r="G16" i="1"/>
  <c r="F16" i="1"/>
  <c r="E16" i="1"/>
  <c r="H14" i="1"/>
  <c r="G14" i="1"/>
  <c r="F14" i="1"/>
  <c r="E14" i="1"/>
  <c r="H12" i="1"/>
  <c r="H19" i="1" s="1"/>
  <c r="G12" i="1"/>
  <c r="F12" i="1"/>
  <c r="F19" i="1" s="1"/>
  <c r="E12" i="1"/>
  <c r="E19" i="1" s="1"/>
  <c r="G42" i="1" l="1"/>
  <c r="G19" i="1"/>
  <c r="G47" i="1"/>
  <c r="G49" i="1" s="1"/>
  <c r="G52" i="1" s="1"/>
  <c r="H42" i="1"/>
  <c r="H47" i="1" s="1"/>
  <c r="H49" i="1" s="1"/>
  <c r="H52" i="1" s="1"/>
  <c r="E42" i="1"/>
  <c r="E47" i="1" s="1"/>
  <c r="E49" i="1" s="1"/>
  <c r="E52" i="1" s="1"/>
  <c r="F42" i="1"/>
  <c r="F47" i="1" s="1"/>
  <c r="F49" i="1" s="1"/>
  <c r="F52" i="1" s="1"/>
</calcChain>
</file>

<file path=xl/sharedStrings.xml><?xml version="1.0" encoding="utf-8"?>
<sst xmlns="http://schemas.openxmlformats.org/spreadsheetml/2006/main" count="73" uniqueCount="59">
  <si>
    <t>PŘÍJMY A FINANCOVÁNÍ</t>
  </si>
  <si>
    <t>Schválený</t>
  </si>
  <si>
    <t>Plnění</t>
  </si>
  <si>
    <t>rozpočet</t>
  </si>
  <si>
    <t>rozpočtu</t>
  </si>
  <si>
    <t>roku 2023</t>
  </si>
  <si>
    <t>na rok 2024</t>
  </si>
  <si>
    <t>Daň z nemovitých věcí</t>
  </si>
  <si>
    <t>Daň z hazardních her</t>
  </si>
  <si>
    <t>Poplatek ze psů</t>
  </si>
  <si>
    <t>Poplatek za užívání veřejného prostranství</t>
  </si>
  <si>
    <t>OFR</t>
  </si>
  <si>
    <t>Odbor financí a rozpočtu</t>
  </si>
  <si>
    <t>Příjmy úhrad za dobývání nerostů a poplatků za geologické práce</t>
  </si>
  <si>
    <t>OIMH</t>
  </si>
  <si>
    <t>Odbor investic a místního hospodářství</t>
  </si>
  <si>
    <t>Správní poplatky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</si>
  <si>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</si>
  <si>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</si>
  <si>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</si>
  <si>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</si>
  <si>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</si>
  <si>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</si>
  <si>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Neinvestiční příspěvky ZŠ a MŠ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</si>
  <si>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</si>
  <si>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</si>
  <si>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</si>
  <si>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</si>
  <si>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</si>
  <si>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</si>
  <si>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IZS, PO, BOZP</t>
  </si>
  <si>
    <t>Úsek hospodářské správy</t>
  </si>
  <si>
    <t>Úsek osobních výdajů</t>
  </si>
  <si>
    <t>Úsek místního hospodářství</t>
  </si>
  <si>
    <t>Úsek investic a oprav</t>
  </si>
  <si>
    <t>Úsek výpočetní techniky</t>
  </si>
  <si>
    <t>Úsek správy domovního a bytového fondu</t>
  </si>
  <si>
    <t>OSDF</t>
  </si>
  <si>
    <t>Odbor správy domovního fondu</t>
  </si>
  <si>
    <t>Úsek privatizace domovního a bytového fondu</t>
  </si>
  <si>
    <t xml:space="preserve">Úsek majetku </t>
  </si>
  <si>
    <t>OM</t>
  </si>
  <si>
    <t>Odbor majetku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</si>
  <si>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</si>
  <si>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</si>
  <si>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</si>
  <si>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</si>
  <si>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>Odbor majetkový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</si>
  <si>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</si>
  <si>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</si>
  <si>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</si>
  <si>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</si>
  <si>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</si>
  <si>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7.  Splátka úvěru</t>
  </si>
  <si>
    <t>C E L K O V É    Z D R O J E</t>
  </si>
  <si>
    <t xml:space="preserve"> </t>
  </si>
  <si>
    <t>Upravený rozpočet k 31.10.2023</t>
  </si>
  <si>
    <t>k 31.10.2023</t>
  </si>
  <si>
    <t>Schválený rozpočet příjmů MOb MOaP na rok 2024 (v tis. Kč)                                        tabulka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</si>
</sst>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FBC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9">
    <xf numFmtId="0" fontId="0" fillId="0" borderId="0" xfId="0"/>
    <xf numFmtId="3" fontId="6" fillId="3" borderId="5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0" fontId="7" fillId="0" borderId="0" xfId="1"/>
    <xf numFmtId="0" fontId="0" fillId="0" borderId="12" xfId="0" applyBorder="1"/>
    <xf numFmtId="0" fontId="8" fillId="0" borderId="12" xfId="0" applyFont="1" applyBorder="1"/>
    <xf numFmtId="0" fontId="6" fillId="3" borderId="1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0" borderId="6" xfId="1" applyFont="1" applyBorder="1"/>
    <xf numFmtId="3" fontId="7" fillId="0" borderId="8" xfId="1" applyNumberFormat="1" applyBorder="1"/>
    <xf numFmtId="3" fontId="7" fillId="0" borderId="17" xfId="1" applyNumberFormat="1" applyBorder="1"/>
    <xf numFmtId="0" fontId="8" fillId="0" borderId="0" xfId="0" applyFont="1"/>
    <xf numFmtId="3" fontId="7" fillId="0" borderId="7" xfId="1" applyNumberFormat="1" applyBorder="1"/>
    <xf numFmtId="0" fontId="4" fillId="0" borderId="0" xfId="0" applyFont="1"/>
    <xf numFmtId="3" fontId="7" fillId="0" borderId="18" xfId="1" applyNumberFormat="1" applyBorder="1"/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3" fontId="4" fillId="4" borderId="8" xfId="0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12" fillId="0" borderId="0" xfId="0" applyFont="1"/>
    <xf numFmtId="0" fontId="12" fillId="3" borderId="19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3" fontId="12" fillId="3" borderId="21" xfId="0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12" fillId="3" borderId="8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0" fontId="6" fillId="0" borderId="0" xfId="0" applyFont="1"/>
    <xf numFmtId="0" fontId="14" fillId="5" borderId="23" xfId="0" applyFont="1" applyFill="1" applyBorder="1"/>
    <xf numFmtId="3" fontId="12" fillId="5" borderId="12" xfId="0" applyNumberFormat="1" applyFont="1" applyFill="1" applyBorder="1" applyAlignment="1">
      <alignment vertical="center"/>
    </xf>
    <xf numFmtId="0" fontId="15" fillId="5" borderId="12" xfId="0" applyFont="1" applyFill="1" applyBorder="1"/>
    <xf numFmtId="3" fontId="12" fillId="5" borderId="24" xfId="0" applyNumberFormat="1" applyFont="1" applyFill="1" applyBorder="1" applyAlignment="1">
      <alignment vertical="center"/>
    </xf>
    <xf numFmtId="3" fontId="6" fillId="5" borderId="24" xfId="0" applyNumberFormat="1" applyFont="1" applyFill="1" applyBorder="1" applyAlignment="1">
      <alignment vertical="center"/>
    </xf>
    <xf numFmtId="0" fontId="13" fillId="0" borderId="6" xfId="0" applyFont="1" applyBorder="1"/>
    <xf numFmtId="3" fontId="0" fillId="0" borderId="0" xfId="0" applyNumberFormat="1"/>
    <xf numFmtId="3" fontId="7" fillId="0" borderId="25" xfId="1" applyNumberFormat="1" applyBorder="1"/>
    <xf numFmtId="0" fontId="7" fillId="0" borderId="7" xfId="1" applyBorder="1"/>
    <xf numFmtId="3" fontId="6" fillId="3" borderId="21" xfId="0" applyNumberFormat="1" applyFont="1" applyFill="1" applyBorder="1"/>
    <xf numFmtId="0" fontId="6" fillId="0" borderId="6" xfId="0" applyFont="1" applyBorder="1"/>
    <xf numFmtId="3" fontId="4" fillId="0" borderId="25" xfId="0" applyNumberFormat="1" applyFont="1" applyBorder="1"/>
    <xf numFmtId="3" fontId="4" fillId="0" borderId="17" xfId="0" applyNumberFormat="1" applyFont="1" applyBorder="1"/>
    <xf numFmtId="0" fontId="4" fillId="0" borderId="0" xfId="0" applyFont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3" fontId="12" fillId="3" borderId="29" xfId="0" applyNumberFormat="1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3" fontId="4" fillId="0" borderId="8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/>
    <xf numFmtId="0" fontId="13" fillId="0" borderId="6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0" fillId="5" borderId="23" xfId="0" applyFill="1" applyBorder="1"/>
    <xf numFmtId="3" fontId="6" fillId="5" borderId="12" xfId="0" applyNumberFormat="1" applyFont="1" applyFill="1" applyBorder="1" applyAlignment="1">
      <alignment vertical="center"/>
    </xf>
    <xf numFmtId="0" fontId="6" fillId="5" borderId="12" xfId="0" applyFont="1" applyFill="1" applyBorder="1"/>
    <xf numFmtId="0" fontId="7" fillId="0" borderId="6" xfId="1" applyBorder="1"/>
    <xf numFmtId="0" fontId="16" fillId="0" borderId="0" xfId="0" applyFont="1"/>
    <xf numFmtId="3" fontId="4" fillId="0" borderId="5" xfId="0" applyNumberFormat="1" applyFont="1" applyBorder="1"/>
    <xf numFmtId="3" fontId="4" fillId="0" borderId="4" xfId="0" applyNumberFormat="1" applyFont="1" applyBorder="1"/>
    <xf numFmtId="0" fontId="0" fillId="3" borderId="23" xfId="0" applyFill="1" applyBorder="1"/>
    <xf numFmtId="3" fontId="6" fillId="3" borderId="12" xfId="0" applyNumberFormat="1" applyFont="1" applyFill="1" applyBorder="1" applyAlignment="1">
      <alignment vertical="center"/>
    </xf>
    <xf numFmtId="0" fontId="6" fillId="3" borderId="12" xfId="0" applyFont="1" applyFill="1" applyBorder="1"/>
    <xf numFmtId="3" fontId="6" fillId="3" borderId="24" xfId="0" applyNumberFormat="1" applyFont="1" applyFill="1" applyBorder="1" applyAlignment="1">
      <alignment vertical="center"/>
    </xf>
    <xf numFmtId="3" fontId="12" fillId="5" borderId="2" xfId="0" applyNumberFormat="1" applyFont="1" applyFill="1" applyBorder="1" applyAlignment="1">
      <alignment vertical="center"/>
    </xf>
    <xf numFmtId="0" fontId="13" fillId="5" borderId="3" xfId="0" applyFont="1" applyFill="1" applyBorder="1"/>
    <xf numFmtId="0" fontId="0" fillId="6" borderId="0" xfId="0" applyFill="1"/>
    <xf numFmtId="3" fontId="6" fillId="5" borderId="30" xfId="0" applyNumberFormat="1" applyFont="1" applyFill="1" applyBorder="1" applyAlignment="1">
      <alignment vertical="center"/>
    </xf>
    <xf numFmtId="3" fontId="12" fillId="3" borderId="23" xfId="0" applyNumberFormat="1" applyFont="1" applyFill="1" applyBorder="1" applyAlignment="1">
      <alignment vertical="center"/>
    </xf>
    <xf numFmtId="0" fontId="13" fillId="3" borderId="12" xfId="0" applyFont="1" applyFill="1" applyBorder="1"/>
    <xf numFmtId="3" fontId="12" fillId="3" borderId="24" xfId="0" applyNumberFormat="1" applyFont="1" applyFill="1" applyBorder="1" applyAlignment="1">
      <alignment vertical="center"/>
    </xf>
    <xf numFmtId="0" fontId="4" fillId="5" borderId="23" xfId="0" applyFont="1" applyFill="1" applyBorder="1"/>
    <xf numFmtId="3" fontId="12" fillId="0" borderId="0" xfId="0" applyNumberFormat="1" applyFont="1" applyAlignment="1">
      <alignment vertical="center"/>
    </xf>
    <xf numFmtId="0" fontId="13" fillId="0" borderId="0" xfId="0" applyFont="1"/>
    <xf numFmtId="3" fontId="11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/>
    <xf numFmtId="3" fontId="6" fillId="0" borderId="0" xfId="0" applyNumberFormat="1" applyFont="1"/>
    <xf numFmtId="14" fontId="0" fillId="0" borderId="0" xfId="0" applyNumberFormat="1" applyAlignment="1">
      <alignment horizontal="left"/>
    </xf>
    <xf numFmtId="0" fontId="12" fillId="3" borderId="31" xfId="0" applyFont="1" applyFill="1" applyBorder="1" applyAlignment="1">
      <alignment vertical="center"/>
    </xf>
    <xf numFmtId="3" fontId="6" fillId="3" borderId="33" xfId="0" applyNumberFormat="1" applyFont="1" applyFill="1" applyBorder="1" applyAlignment="1">
      <alignment horizontal="center"/>
    </xf>
    <xf numFmtId="3" fontId="6" fillId="3" borderId="34" xfId="0" applyNumberFormat="1" applyFont="1" applyFill="1" applyBorder="1" applyAlignment="1">
      <alignment horizontal="center"/>
    </xf>
    <xf numFmtId="164" fontId="6" fillId="3" borderId="35" xfId="0" applyNumberFormat="1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3" fontId="7" fillId="0" borderId="34" xfId="1" applyNumberFormat="1" applyFont="1" applyBorder="1"/>
    <xf numFmtId="3" fontId="7" fillId="0" borderId="34" xfId="1" applyNumberFormat="1" applyBorder="1"/>
    <xf numFmtId="3" fontId="6" fillId="3" borderId="37" xfId="0" applyNumberFormat="1" applyFont="1" applyFill="1" applyBorder="1" applyAlignment="1">
      <alignment vertical="center"/>
    </xf>
    <xf numFmtId="3" fontId="7" fillId="4" borderId="34" xfId="1" applyNumberFormat="1" applyFill="1" applyBorder="1"/>
    <xf numFmtId="3" fontId="12" fillId="3" borderId="37" xfId="0" applyNumberFormat="1" applyFont="1" applyFill="1" applyBorder="1" applyAlignment="1">
      <alignment vertical="center"/>
    </xf>
    <xf numFmtId="3" fontId="12" fillId="3" borderId="34" xfId="0" applyNumberFormat="1" applyFont="1" applyFill="1" applyBorder="1" applyAlignment="1">
      <alignment vertical="center"/>
    </xf>
    <xf numFmtId="3" fontId="12" fillId="5" borderId="32" xfId="0" applyNumberFormat="1" applyFont="1" applyFill="1" applyBorder="1" applyAlignment="1">
      <alignment vertical="center"/>
    </xf>
    <xf numFmtId="3" fontId="7" fillId="0" borderId="38" xfId="1" applyNumberFormat="1" applyBorder="1"/>
    <xf numFmtId="3" fontId="0" fillId="0" borderId="34" xfId="0" applyNumberFormat="1" applyBorder="1"/>
    <xf numFmtId="3" fontId="6" fillId="3" borderId="37" xfId="0" applyNumberFormat="1" applyFont="1" applyFill="1" applyBorder="1"/>
    <xf numFmtId="3" fontId="0" fillId="4" borderId="34" xfId="0" applyNumberFormat="1" applyFill="1" applyBorder="1"/>
    <xf numFmtId="3" fontId="13" fillId="0" borderId="34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2" fillId="3" borderId="39" xfId="0" applyNumberFormat="1" applyFont="1" applyFill="1" applyBorder="1" applyAlignment="1">
      <alignment vertical="center"/>
    </xf>
    <xf numFmtId="3" fontId="4" fillId="4" borderId="34" xfId="0" applyNumberFormat="1" applyFont="1" applyFill="1" applyBorder="1"/>
    <xf numFmtId="3" fontId="6" fillId="5" borderId="32" xfId="0" applyNumberFormat="1" applyFont="1" applyFill="1" applyBorder="1" applyAlignment="1">
      <alignment vertical="center"/>
    </xf>
    <xf numFmtId="3" fontId="16" fillId="0" borderId="34" xfId="0" applyNumberFormat="1" applyFont="1" applyBorder="1"/>
    <xf numFmtId="3" fontId="6" fillId="3" borderId="32" xfId="0" applyNumberFormat="1" applyFont="1" applyFill="1" applyBorder="1" applyAlignment="1">
      <alignment vertical="center"/>
    </xf>
    <xf numFmtId="3" fontId="12" fillId="3" borderId="32" xfId="0" applyNumberFormat="1" applyFont="1" applyFill="1" applyBorder="1" applyAlignment="1">
      <alignment vertical="center"/>
    </xf>
    <xf numFmtId="3" fontId="6" fillId="5" borderId="12" xfId="0" applyNumberFormat="1" applyFont="1" applyFill="1" applyBorder="1" applyAlignment="1">
      <alignment vertical="center"/>
    </xf>
    <xf numFmtId="0" fontId="4" fillId="5" borderId="30" xfId="0" applyFont="1" applyFill="1" applyBorder="1"/>
    <xf numFmtId="0" fontId="1" fillId="2" borderId="0" xfId="0" applyFont="1" applyFill="1" applyAlignment="1">
      <alignment vertical="center"/>
    </xf>
    <xf numFmtId="3" fontId="2" fillId="0" borderId="1" xfId="0" applyNumberFormat="1" applyFont="1" applyBorder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wrapText="1"/>
    </xf>
    <xf numFmtId="3" fontId="6" fillId="3" borderId="8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wrapText="1"/>
    </xf>
    <xf numFmtId="0" fontId="9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</cellXfs>
  <cellStyles count="2">
    <cellStyle name="Normální" xfId="0" builtinId="0"/>
    <cellStyle name="normální_čerpání příjmů 5-2005" xfId="1" xr:uid="{CBA030B3-1606-4D64-967A-2E3B518E1E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zapletalovaal\AppData\Local\Microsoft\Windows\Temporary%20Internet%20Files\Content.Outlook\YP38HINJ\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157A2-231F-4493-BAD3-ED8DAC52425F}">
  <dimension ref="A1:K60"/>
  <sheetViews>
    <sheetView showGridLines="0" tabSelected="1" zoomScaleNormal="100" workbookViewId="0">
      <selection activeCell="I5" sqref="I5"/>
    </sheetView>
  </sheetViews>
  <sheetFormatPr defaultRowHeight="12.75" x14ac:dyDescent="0.2"/>
  <cols>
    <col min="1" max="1" width="5.5703125" customWidth="1"/>
    <col min="2" max="2" width="6.5703125" customWidth="1"/>
    <col min="3" max="3" width="8" customWidth="1"/>
    <col min="4" max="4" width="58.140625" customWidth="1"/>
    <col min="5" max="5" width="12.140625" customWidth="1"/>
    <col min="6" max="6" width="12.140625" style="12" customWidth="1"/>
    <col min="7" max="7" width="11.85546875" style="12" customWidth="1"/>
    <col min="8" max="8" width="11.5703125" customWidth="1"/>
    <col min="9" max="9" width="61.28515625" customWidth="1"/>
    <col min="256" max="256" width="0.42578125" customWidth="1"/>
    <col min="257" max="257" width="6.140625" customWidth="1"/>
    <col min="258" max="258" width="8" customWidth="1"/>
    <col min="259" max="259" width="58.140625" customWidth="1"/>
    <col min="260" max="261" width="12.140625" customWidth="1"/>
    <col min="262" max="262" width="11.85546875" customWidth="1"/>
    <col min="263" max="263" width="11.5703125" customWidth="1"/>
    <col min="264" max="264" width="8.85546875" customWidth="1"/>
    <col min="265" max="265" width="61.28515625" customWidth="1"/>
    <col min="512" max="512" width="0.42578125" customWidth="1"/>
    <col min="513" max="513" width="6.140625" customWidth="1"/>
    <col min="514" max="514" width="8" customWidth="1"/>
    <col min="515" max="515" width="58.140625" customWidth="1"/>
    <col min="516" max="517" width="12.140625" customWidth="1"/>
    <col min="518" max="518" width="11.85546875" customWidth="1"/>
    <col min="519" max="519" width="11.5703125" customWidth="1"/>
    <col min="520" max="520" width="8.85546875" customWidth="1"/>
    <col min="521" max="521" width="61.28515625" customWidth="1"/>
    <col min="768" max="768" width="0.42578125" customWidth="1"/>
    <col min="769" max="769" width="6.140625" customWidth="1"/>
    <col min="770" max="770" width="8" customWidth="1"/>
    <col min="771" max="771" width="58.140625" customWidth="1"/>
    <col min="772" max="773" width="12.140625" customWidth="1"/>
    <col min="774" max="774" width="11.85546875" customWidth="1"/>
    <col min="775" max="775" width="11.5703125" customWidth="1"/>
    <col min="776" max="776" width="8.85546875" customWidth="1"/>
    <col min="777" max="777" width="61.28515625" customWidth="1"/>
    <col min="1024" max="1024" width="0.42578125" customWidth="1"/>
    <col min="1025" max="1025" width="6.140625" customWidth="1"/>
    <col min="1026" max="1026" width="8" customWidth="1"/>
    <col min="1027" max="1027" width="58.140625" customWidth="1"/>
    <col min="1028" max="1029" width="12.140625" customWidth="1"/>
    <col min="1030" max="1030" width="11.85546875" customWidth="1"/>
    <col min="1031" max="1031" width="11.5703125" customWidth="1"/>
    <col min="1032" max="1032" width="8.85546875" customWidth="1"/>
    <col min="1033" max="1033" width="61.28515625" customWidth="1"/>
    <col min="1280" max="1280" width="0.42578125" customWidth="1"/>
    <col min="1281" max="1281" width="6.140625" customWidth="1"/>
    <col min="1282" max="1282" width="8" customWidth="1"/>
    <col min="1283" max="1283" width="58.140625" customWidth="1"/>
    <col min="1284" max="1285" width="12.140625" customWidth="1"/>
    <col min="1286" max="1286" width="11.85546875" customWidth="1"/>
    <col min="1287" max="1287" width="11.5703125" customWidth="1"/>
    <col min="1288" max="1288" width="8.85546875" customWidth="1"/>
    <col min="1289" max="1289" width="61.28515625" customWidth="1"/>
    <col min="1536" max="1536" width="0.42578125" customWidth="1"/>
    <col min="1537" max="1537" width="6.140625" customWidth="1"/>
    <col min="1538" max="1538" width="8" customWidth="1"/>
    <col min="1539" max="1539" width="58.140625" customWidth="1"/>
    <col min="1540" max="1541" width="12.140625" customWidth="1"/>
    <col min="1542" max="1542" width="11.85546875" customWidth="1"/>
    <col min="1543" max="1543" width="11.5703125" customWidth="1"/>
    <col min="1544" max="1544" width="8.85546875" customWidth="1"/>
    <col min="1545" max="1545" width="61.28515625" customWidth="1"/>
    <col min="1792" max="1792" width="0.42578125" customWidth="1"/>
    <col min="1793" max="1793" width="6.140625" customWidth="1"/>
    <col min="1794" max="1794" width="8" customWidth="1"/>
    <col min="1795" max="1795" width="58.140625" customWidth="1"/>
    <col min="1796" max="1797" width="12.140625" customWidth="1"/>
    <col min="1798" max="1798" width="11.85546875" customWidth="1"/>
    <col min="1799" max="1799" width="11.5703125" customWidth="1"/>
    <col min="1800" max="1800" width="8.85546875" customWidth="1"/>
    <col min="1801" max="1801" width="61.28515625" customWidth="1"/>
    <col min="2048" max="2048" width="0.42578125" customWidth="1"/>
    <col min="2049" max="2049" width="6.140625" customWidth="1"/>
    <col min="2050" max="2050" width="8" customWidth="1"/>
    <col min="2051" max="2051" width="58.140625" customWidth="1"/>
    <col min="2052" max="2053" width="12.140625" customWidth="1"/>
    <col min="2054" max="2054" width="11.85546875" customWidth="1"/>
    <col min="2055" max="2055" width="11.5703125" customWidth="1"/>
    <col min="2056" max="2056" width="8.85546875" customWidth="1"/>
    <col min="2057" max="2057" width="61.28515625" customWidth="1"/>
    <col min="2304" max="2304" width="0.42578125" customWidth="1"/>
    <col min="2305" max="2305" width="6.140625" customWidth="1"/>
    <col min="2306" max="2306" width="8" customWidth="1"/>
    <col min="2307" max="2307" width="58.140625" customWidth="1"/>
    <col min="2308" max="2309" width="12.140625" customWidth="1"/>
    <col min="2310" max="2310" width="11.85546875" customWidth="1"/>
    <col min="2311" max="2311" width="11.5703125" customWidth="1"/>
    <col min="2312" max="2312" width="8.85546875" customWidth="1"/>
    <col min="2313" max="2313" width="61.28515625" customWidth="1"/>
    <col min="2560" max="2560" width="0.42578125" customWidth="1"/>
    <col min="2561" max="2561" width="6.140625" customWidth="1"/>
    <col min="2562" max="2562" width="8" customWidth="1"/>
    <col min="2563" max="2563" width="58.140625" customWidth="1"/>
    <col min="2564" max="2565" width="12.140625" customWidth="1"/>
    <col min="2566" max="2566" width="11.85546875" customWidth="1"/>
    <col min="2567" max="2567" width="11.5703125" customWidth="1"/>
    <col min="2568" max="2568" width="8.85546875" customWidth="1"/>
    <col min="2569" max="2569" width="61.28515625" customWidth="1"/>
    <col min="2816" max="2816" width="0.42578125" customWidth="1"/>
    <col min="2817" max="2817" width="6.140625" customWidth="1"/>
    <col min="2818" max="2818" width="8" customWidth="1"/>
    <col min="2819" max="2819" width="58.140625" customWidth="1"/>
    <col min="2820" max="2821" width="12.140625" customWidth="1"/>
    <col min="2822" max="2822" width="11.85546875" customWidth="1"/>
    <col min="2823" max="2823" width="11.5703125" customWidth="1"/>
    <col min="2824" max="2824" width="8.85546875" customWidth="1"/>
    <col min="2825" max="2825" width="61.28515625" customWidth="1"/>
    <col min="3072" max="3072" width="0.42578125" customWidth="1"/>
    <col min="3073" max="3073" width="6.140625" customWidth="1"/>
    <col min="3074" max="3074" width="8" customWidth="1"/>
    <col min="3075" max="3075" width="58.140625" customWidth="1"/>
    <col min="3076" max="3077" width="12.140625" customWidth="1"/>
    <col min="3078" max="3078" width="11.85546875" customWidth="1"/>
    <col min="3079" max="3079" width="11.5703125" customWidth="1"/>
    <col min="3080" max="3080" width="8.85546875" customWidth="1"/>
    <col min="3081" max="3081" width="61.28515625" customWidth="1"/>
    <col min="3328" max="3328" width="0.42578125" customWidth="1"/>
    <col min="3329" max="3329" width="6.140625" customWidth="1"/>
    <col min="3330" max="3330" width="8" customWidth="1"/>
    <col min="3331" max="3331" width="58.140625" customWidth="1"/>
    <col min="3332" max="3333" width="12.140625" customWidth="1"/>
    <col min="3334" max="3334" width="11.85546875" customWidth="1"/>
    <col min="3335" max="3335" width="11.5703125" customWidth="1"/>
    <col min="3336" max="3336" width="8.85546875" customWidth="1"/>
    <col min="3337" max="3337" width="61.28515625" customWidth="1"/>
    <col min="3584" max="3584" width="0.42578125" customWidth="1"/>
    <col min="3585" max="3585" width="6.140625" customWidth="1"/>
    <col min="3586" max="3586" width="8" customWidth="1"/>
    <col min="3587" max="3587" width="58.140625" customWidth="1"/>
    <col min="3588" max="3589" width="12.140625" customWidth="1"/>
    <col min="3590" max="3590" width="11.85546875" customWidth="1"/>
    <col min="3591" max="3591" width="11.5703125" customWidth="1"/>
    <col min="3592" max="3592" width="8.85546875" customWidth="1"/>
    <col min="3593" max="3593" width="61.28515625" customWidth="1"/>
    <col min="3840" max="3840" width="0.42578125" customWidth="1"/>
    <col min="3841" max="3841" width="6.140625" customWidth="1"/>
    <col min="3842" max="3842" width="8" customWidth="1"/>
    <col min="3843" max="3843" width="58.140625" customWidth="1"/>
    <col min="3844" max="3845" width="12.140625" customWidth="1"/>
    <col min="3846" max="3846" width="11.85546875" customWidth="1"/>
    <col min="3847" max="3847" width="11.5703125" customWidth="1"/>
    <col min="3848" max="3848" width="8.85546875" customWidth="1"/>
    <col min="3849" max="3849" width="61.28515625" customWidth="1"/>
    <col min="4096" max="4096" width="0.42578125" customWidth="1"/>
    <col min="4097" max="4097" width="6.140625" customWidth="1"/>
    <col min="4098" max="4098" width="8" customWidth="1"/>
    <col min="4099" max="4099" width="58.140625" customWidth="1"/>
    <col min="4100" max="4101" width="12.140625" customWidth="1"/>
    <col min="4102" max="4102" width="11.85546875" customWidth="1"/>
    <col min="4103" max="4103" width="11.5703125" customWidth="1"/>
    <col min="4104" max="4104" width="8.85546875" customWidth="1"/>
    <col min="4105" max="4105" width="61.28515625" customWidth="1"/>
    <col min="4352" max="4352" width="0.42578125" customWidth="1"/>
    <col min="4353" max="4353" width="6.140625" customWidth="1"/>
    <col min="4354" max="4354" width="8" customWidth="1"/>
    <col min="4355" max="4355" width="58.140625" customWidth="1"/>
    <col min="4356" max="4357" width="12.140625" customWidth="1"/>
    <col min="4358" max="4358" width="11.85546875" customWidth="1"/>
    <col min="4359" max="4359" width="11.5703125" customWidth="1"/>
    <col min="4360" max="4360" width="8.85546875" customWidth="1"/>
    <col min="4361" max="4361" width="61.28515625" customWidth="1"/>
    <col min="4608" max="4608" width="0.42578125" customWidth="1"/>
    <col min="4609" max="4609" width="6.140625" customWidth="1"/>
    <col min="4610" max="4610" width="8" customWidth="1"/>
    <col min="4611" max="4611" width="58.140625" customWidth="1"/>
    <col min="4612" max="4613" width="12.140625" customWidth="1"/>
    <col min="4614" max="4614" width="11.85546875" customWidth="1"/>
    <col min="4615" max="4615" width="11.5703125" customWidth="1"/>
    <col min="4616" max="4616" width="8.85546875" customWidth="1"/>
    <col min="4617" max="4617" width="61.28515625" customWidth="1"/>
    <col min="4864" max="4864" width="0.42578125" customWidth="1"/>
    <col min="4865" max="4865" width="6.140625" customWidth="1"/>
    <col min="4866" max="4866" width="8" customWidth="1"/>
    <col min="4867" max="4867" width="58.140625" customWidth="1"/>
    <col min="4868" max="4869" width="12.140625" customWidth="1"/>
    <col min="4870" max="4870" width="11.85546875" customWidth="1"/>
    <col min="4871" max="4871" width="11.5703125" customWidth="1"/>
    <col min="4872" max="4872" width="8.85546875" customWidth="1"/>
    <col min="4873" max="4873" width="61.28515625" customWidth="1"/>
    <col min="5120" max="5120" width="0.42578125" customWidth="1"/>
    <col min="5121" max="5121" width="6.140625" customWidth="1"/>
    <col min="5122" max="5122" width="8" customWidth="1"/>
    <col min="5123" max="5123" width="58.140625" customWidth="1"/>
    <col min="5124" max="5125" width="12.140625" customWidth="1"/>
    <col min="5126" max="5126" width="11.85546875" customWidth="1"/>
    <col min="5127" max="5127" width="11.5703125" customWidth="1"/>
    <col min="5128" max="5128" width="8.85546875" customWidth="1"/>
    <col min="5129" max="5129" width="61.28515625" customWidth="1"/>
    <col min="5376" max="5376" width="0.42578125" customWidth="1"/>
    <col min="5377" max="5377" width="6.140625" customWidth="1"/>
    <col min="5378" max="5378" width="8" customWidth="1"/>
    <col min="5379" max="5379" width="58.140625" customWidth="1"/>
    <col min="5380" max="5381" width="12.140625" customWidth="1"/>
    <col min="5382" max="5382" width="11.85546875" customWidth="1"/>
    <col min="5383" max="5383" width="11.5703125" customWidth="1"/>
    <col min="5384" max="5384" width="8.85546875" customWidth="1"/>
    <col min="5385" max="5385" width="61.28515625" customWidth="1"/>
    <col min="5632" max="5632" width="0.42578125" customWidth="1"/>
    <col min="5633" max="5633" width="6.140625" customWidth="1"/>
    <col min="5634" max="5634" width="8" customWidth="1"/>
    <col min="5635" max="5635" width="58.140625" customWidth="1"/>
    <col min="5636" max="5637" width="12.140625" customWidth="1"/>
    <col min="5638" max="5638" width="11.85546875" customWidth="1"/>
    <col min="5639" max="5639" width="11.5703125" customWidth="1"/>
    <col min="5640" max="5640" width="8.85546875" customWidth="1"/>
    <col min="5641" max="5641" width="61.28515625" customWidth="1"/>
    <col min="5888" max="5888" width="0.42578125" customWidth="1"/>
    <col min="5889" max="5889" width="6.140625" customWidth="1"/>
    <col min="5890" max="5890" width="8" customWidth="1"/>
    <col min="5891" max="5891" width="58.140625" customWidth="1"/>
    <col min="5892" max="5893" width="12.140625" customWidth="1"/>
    <col min="5894" max="5894" width="11.85546875" customWidth="1"/>
    <col min="5895" max="5895" width="11.5703125" customWidth="1"/>
    <col min="5896" max="5896" width="8.85546875" customWidth="1"/>
    <col min="5897" max="5897" width="61.28515625" customWidth="1"/>
    <col min="6144" max="6144" width="0.42578125" customWidth="1"/>
    <col min="6145" max="6145" width="6.140625" customWidth="1"/>
    <col min="6146" max="6146" width="8" customWidth="1"/>
    <col min="6147" max="6147" width="58.140625" customWidth="1"/>
    <col min="6148" max="6149" width="12.140625" customWidth="1"/>
    <col min="6150" max="6150" width="11.85546875" customWidth="1"/>
    <col min="6151" max="6151" width="11.5703125" customWidth="1"/>
    <col min="6152" max="6152" width="8.85546875" customWidth="1"/>
    <col min="6153" max="6153" width="61.28515625" customWidth="1"/>
    <col min="6400" max="6400" width="0.42578125" customWidth="1"/>
    <col min="6401" max="6401" width="6.140625" customWidth="1"/>
    <col min="6402" max="6402" width="8" customWidth="1"/>
    <col min="6403" max="6403" width="58.140625" customWidth="1"/>
    <col min="6404" max="6405" width="12.140625" customWidth="1"/>
    <col min="6406" max="6406" width="11.85546875" customWidth="1"/>
    <col min="6407" max="6407" width="11.5703125" customWidth="1"/>
    <col min="6408" max="6408" width="8.85546875" customWidth="1"/>
    <col min="6409" max="6409" width="61.28515625" customWidth="1"/>
    <col min="6656" max="6656" width="0.42578125" customWidth="1"/>
    <col min="6657" max="6657" width="6.140625" customWidth="1"/>
    <col min="6658" max="6658" width="8" customWidth="1"/>
    <col min="6659" max="6659" width="58.140625" customWidth="1"/>
    <col min="6660" max="6661" width="12.140625" customWidth="1"/>
    <col min="6662" max="6662" width="11.85546875" customWidth="1"/>
    <col min="6663" max="6663" width="11.5703125" customWidth="1"/>
    <col min="6664" max="6664" width="8.85546875" customWidth="1"/>
    <col min="6665" max="6665" width="61.28515625" customWidth="1"/>
    <col min="6912" max="6912" width="0.42578125" customWidth="1"/>
    <col min="6913" max="6913" width="6.140625" customWidth="1"/>
    <col min="6914" max="6914" width="8" customWidth="1"/>
    <col min="6915" max="6915" width="58.140625" customWidth="1"/>
    <col min="6916" max="6917" width="12.140625" customWidth="1"/>
    <col min="6918" max="6918" width="11.85546875" customWidth="1"/>
    <col min="6919" max="6919" width="11.5703125" customWidth="1"/>
    <col min="6920" max="6920" width="8.85546875" customWidth="1"/>
    <col min="6921" max="6921" width="61.28515625" customWidth="1"/>
    <col min="7168" max="7168" width="0.42578125" customWidth="1"/>
    <col min="7169" max="7169" width="6.140625" customWidth="1"/>
    <col min="7170" max="7170" width="8" customWidth="1"/>
    <col min="7171" max="7171" width="58.140625" customWidth="1"/>
    <col min="7172" max="7173" width="12.140625" customWidth="1"/>
    <col min="7174" max="7174" width="11.85546875" customWidth="1"/>
    <col min="7175" max="7175" width="11.5703125" customWidth="1"/>
    <col min="7176" max="7176" width="8.85546875" customWidth="1"/>
    <col min="7177" max="7177" width="61.28515625" customWidth="1"/>
    <col min="7424" max="7424" width="0.42578125" customWidth="1"/>
    <col min="7425" max="7425" width="6.140625" customWidth="1"/>
    <col min="7426" max="7426" width="8" customWidth="1"/>
    <col min="7427" max="7427" width="58.140625" customWidth="1"/>
    <col min="7428" max="7429" width="12.140625" customWidth="1"/>
    <col min="7430" max="7430" width="11.85546875" customWidth="1"/>
    <col min="7431" max="7431" width="11.5703125" customWidth="1"/>
    <col min="7432" max="7432" width="8.85546875" customWidth="1"/>
    <col min="7433" max="7433" width="61.28515625" customWidth="1"/>
    <col min="7680" max="7680" width="0.42578125" customWidth="1"/>
    <col min="7681" max="7681" width="6.140625" customWidth="1"/>
    <col min="7682" max="7682" width="8" customWidth="1"/>
    <col min="7683" max="7683" width="58.140625" customWidth="1"/>
    <col min="7684" max="7685" width="12.140625" customWidth="1"/>
    <col min="7686" max="7686" width="11.85546875" customWidth="1"/>
    <col min="7687" max="7687" width="11.5703125" customWidth="1"/>
    <col min="7688" max="7688" width="8.85546875" customWidth="1"/>
    <col min="7689" max="7689" width="61.28515625" customWidth="1"/>
    <col min="7936" max="7936" width="0.42578125" customWidth="1"/>
    <col min="7937" max="7937" width="6.140625" customWidth="1"/>
    <col min="7938" max="7938" width="8" customWidth="1"/>
    <col min="7939" max="7939" width="58.140625" customWidth="1"/>
    <col min="7940" max="7941" width="12.140625" customWidth="1"/>
    <col min="7942" max="7942" width="11.85546875" customWidth="1"/>
    <col min="7943" max="7943" width="11.5703125" customWidth="1"/>
    <col min="7944" max="7944" width="8.85546875" customWidth="1"/>
    <col min="7945" max="7945" width="61.28515625" customWidth="1"/>
    <col min="8192" max="8192" width="0.42578125" customWidth="1"/>
    <col min="8193" max="8193" width="6.140625" customWidth="1"/>
    <col min="8194" max="8194" width="8" customWidth="1"/>
    <col min="8195" max="8195" width="58.140625" customWidth="1"/>
    <col min="8196" max="8197" width="12.140625" customWidth="1"/>
    <col min="8198" max="8198" width="11.85546875" customWidth="1"/>
    <col min="8199" max="8199" width="11.5703125" customWidth="1"/>
    <col min="8200" max="8200" width="8.85546875" customWidth="1"/>
    <col min="8201" max="8201" width="61.28515625" customWidth="1"/>
    <col min="8448" max="8448" width="0.42578125" customWidth="1"/>
    <col min="8449" max="8449" width="6.140625" customWidth="1"/>
    <col min="8450" max="8450" width="8" customWidth="1"/>
    <col min="8451" max="8451" width="58.140625" customWidth="1"/>
    <col min="8452" max="8453" width="12.140625" customWidth="1"/>
    <col min="8454" max="8454" width="11.85546875" customWidth="1"/>
    <col min="8455" max="8455" width="11.5703125" customWidth="1"/>
    <col min="8456" max="8456" width="8.85546875" customWidth="1"/>
    <col min="8457" max="8457" width="61.28515625" customWidth="1"/>
    <col min="8704" max="8704" width="0.42578125" customWidth="1"/>
    <col min="8705" max="8705" width="6.140625" customWidth="1"/>
    <col min="8706" max="8706" width="8" customWidth="1"/>
    <col min="8707" max="8707" width="58.140625" customWidth="1"/>
    <col min="8708" max="8709" width="12.140625" customWidth="1"/>
    <col min="8710" max="8710" width="11.85546875" customWidth="1"/>
    <col min="8711" max="8711" width="11.5703125" customWidth="1"/>
    <col min="8712" max="8712" width="8.85546875" customWidth="1"/>
    <col min="8713" max="8713" width="61.28515625" customWidth="1"/>
    <col min="8960" max="8960" width="0.42578125" customWidth="1"/>
    <col min="8961" max="8961" width="6.140625" customWidth="1"/>
    <col min="8962" max="8962" width="8" customWidth="1"/>
    <col min="8963" max="8963" width="58.140625" customWidth="1"/>
    <col min="8964" max="8965" width="12.140625" customWidth="1"/>
    <col min="8966" max="8966" width="11.85546875" customWidth="1"/>
    <col min="8967" max="8967" width="11.5703125" customWidth="1"/>
    <col min="8968" max="8968" width="8.85546875" customWidth="1"/>
    <col min="8969" max="8969" width="61.28515625" customWidth="1"/>
    <col min="9216" max="9216" width="0.42578125" customWidth="1"/>
    <col min="9217" max="9217" width="6.140625" customWidth="1"/>
    <col min="9218" max="9218" width="8" customWidth="1"/>
    <col min="9219" max="9219" width="58.140625" customWidth="1"/>
    <col min="9220" max="9221" width="12.140625" customWidth="1"/>
    <col min="9222" max="9222" width="11.85546875" customWidth="1"/>
    <col min="9223" max="9223" width="11.5703125" customWidth="1"/>
    <col min="9224" max="9224" width="8.85546875" customWidth="1"/>
    <col min="9225" max="9225" width="61.28515625" customWidth="1"/>
    <col min="9472" max="9472" width="0.42578125" customWidth="1"/>
    <col min="9473" max="9473" width="6.140625" customWidth="1"/>
    <col min="9474" max="9474" width="8" customWidth="1"/>
    <col min="9475" max="9475" width="58.140625" customWidth="1"/>
    <col min="9476" max="9477" width="12.140625" customWidth="1"/>
    <col min="9478" max="9478" width="11.85546875" customWidth="1"/>
    <col min="9479" max="9479" width="11.5703125" customWidth="1"/>
    <col min="9480" max="9480" width="8.85546875" customWidth="1"/>
    <col min="9481" max="9481" width="61.28515625" customWidth="1"/>
    <col min="9728" max="9728" width="0.42578125" customWidth="1"/>
    <col min="9729" max="9729" width="6.140625" customWidth="1"/>
    <col min="9730" max="9730" width="8" customWidth="1"/>
    <col min="9731" max="9731" width="58.140625" customWidth="1"/>
    <col min="9732" max="9733" width="12.140625" customWidth="1"/>
    <col min="9734" max="9734" width="11.85546875" customWidth="1"/>
    <col min="9735" max="9735" width="11.5703125" customWidth="1"/>
    <col min="9736" max="9736" width="8.85546875" customWidth="1"/>
    <col min="9737" max="9737" width="61.28515625" customWidth="1"/>
    <col min="9984" max="9984" width="0.42578125" customWidth="1"/>
    <col min="9985" max="9985" width="6.140625" customWidth="1"/>
    <col min="9986" max="9986" width="8" customWidth="1"/>
    <col min="9987" max="9987" width="58.140625" customWidth="1"/>
    <col min="9988" max="9989" width="12.140625" customWidth="1"/>
    <col min="9990" max="9990" width="11.85546875" customWidth="1"/>
    <col min="9991" max="9991" width="11.5703125" customWidth="1"/>
    <col min="9992" max="9992" width="8.85546875" customWidth="1"/>
    <col min="9993" max="9993" width="61.28515625" customWidth="1"/>
    <col min="10240" max="10240" width="0.42578125" customWidth="1"/>
    <col min="10241" max="10241" width="6.140625" customWidth="1"/>
    <col min="10242" max="10242" width="8" customWidth="1"/>
    <col min="10243" max="10243" width="58.140625" customWidth="1"/>
    <col min="10244" max="10245" width="12.140625" customWidth="1"/>
    <col min="10246" max="10246" width="11.85546875" customWidth="1"/>
    <col min="10247" max="10247" width="11.5703125" customWidth="1"/>
    <col min="10248" max="10248" width="8.85546875" customWidth="1"/>
    <col min="10249" max="10249" width="61.28515625" customWidth="1"/>
    <col min="10496" max="10496" width="0.42578125" customWidth="1"/>
    <col min="10497" max="10497" width="6.140625" customWidth="1"/>
    <col min="10498" max="10498" width="8" customWidth="1"/>
    <col min="10499" max="10499" width="58.140625" customWidth="1"/>
    <col min="10500" max="10501" width="12.140625" customWidth="1"/>
    <col min="10502" max="10502" width="11.85546875" customWidth="1"/>
    <col min="10503" max="10503" width="11.5703125" customWidth="1"/>
    <col min="10504" max="10504" width="8.85546875" customWidth="1"/>
    <col min="10505" max="10505" width="61.28515625" customWidth="1"/>
    <col min="10752" max="10752" width="0.42578125" customWidth="1"/>
    <col min="10753" max="10753" width="6.140625" customWidth="1"/>
    <col min="10754" max="10754" width="8" customWidth="1"/>
    <col min="10755" max="10755" width="58.140625" customWidth="1"/>
    <col min="10756" max="10757" width="12.140625" customWidth="1"/>
    <col min="10758" max="10758" width="11.85546875" customWidth="1"/>
    <col min="10759" max="10759" width="11.5703125" customWidth="1"/>
    <col min="10760" max="10760" width="8.85546875" customWidth="1"/>
    <col min="10761" max="10761" width="61.28515625" customWidth="1"/>
    <col min="11008" max="11008" width="0.42578125" customWidth="1"/>
    <col min="11009" max="11009" width="6.140625" customWidth="1"/>
    <col min="11010" max="11010" width="8" customWidth="1"/>
    <col min="11011" max="11011" width="58.140625" customWidth="1"/>
    <col min="11012" max="11013" width="12.140625" customWidth="1"/>
    <col min="11014" max="11014" width="11.85546875" customWidth="1"/>
    <col min="11015" max="11015" width="11.5703125" customWidth="1"/>
    <col min="11016" max="11016" width="8.85546875" customWidth="1"/>
    <col min="11017" max="11017" width="61.28515625" customWidth="1"/>
    <col min="11264" max="11264" width="0.42578125" customWidth="1"/>
    <col min="11265" max="11265" width="6.140625" customWidth="1"/>
    <col min="11266" max="11266" width="8" customWidth="1"/>
    <col min="11267" max="11267" width="58.140625" customWidth="1"/>
    <col min="11268" max="11269" width="12.140625" customWidth="1"/>
    <col min="11270" max="11270" width="11.85546875" customWidth="1"/>
    <col min="11271" max="11271" width="11.5703125" customWidth="1"/>
    <col min="11272" max="11272" width="8.85546875" customWidth="1"/>
    <col min="11273" max="11273" width="61.28515625" customWidth="1"/>
    <col min="11520" max="11520" width="0.42578125" customWidth="1"/>
    <col min="11521" max="11521" width="6.140625" customWidth="1"/>
    <col min="11522" max="11522" width="8" customWidth="1"/>
    <col min="11523" max="11523" width="58.140625" customWidth="1"/>
    <col min="11524" max="11525" width="12.140625" customWidth="1"/>
    <col min="11526" max="11526" width="11.85546875" customWidth="1"/>
    <col min="11527" max="11527" width="11.5703125" customWidth="1"/>
    <col min="11528" max="11528" width="8.85546875" customWidth="1"/>
    <col min="11529" max="11529" width="61.28515625" customWidth="1"/>
    <col min="11776" max="11776" width="0.42578125" customWidth="1"/>
    <col min="11777" max="11777" width="6.140625" customWidth="1"/>
    <col min="11778" max="11778" width="8" customWidth="1"/>
    <col min="11779" max="11779" width="58.140625" customWidth="1"/>
    <col min="11780" max="11781" width="12.140625" customWidth="1"/>
    <col min="11782" max="11782" width="11.85546875" customWidth="1"/>
    <col min="11783" max="11783" width="11.5703125" customWidth="1"/>
    <col min="11784" max="11784" width="8.85546875" customWidth="1"/>
    <col min="11785" max="11785" width="61.28515625" customWidth="1"/>
    <col min="12032" max="12032" width="0.42578125" customWidth="1"/>
    <col min="12033" max="12033" width="6.140625" customWidth="1"/>
    <col min="12034" max="12034" width="8" customWidth="1"/>
    <col min="12035" max="12035" width="58.140625" customWidth="1"/>
    <col min="12036" max="12037" width="12.140625" customWidth="1"/>
    <col min="12038" max="12038" width="11.85546875" customWidth="1"/>
    <col min="12039" max="12039" width="11.5703125" customWidth="1"/>
    <col min="12040" max="12040" width="8.85546875" customWidth="1"/>
    <col min="12041" max="12041" width="61.28515625" customWidth="1"/>
    <col min="12288" max="12288" width="0.42578125" customWidth="1"/>
    <col min="12289" max="12289" width="6.140625" customWidth="1"/>
    <col min="12290" max="12290" width="8" customWidth="1"/>
    <col min="12291" max="12291" width="58.140625" customWidth="1"/>
    <col min="12292" max="12293" width="12.140625" customWidth="1"/>
    <col min="12294" max="12294" width="11.85546875" customWidth="1"/>
    <col min="12295" max="12295" width="11.5703125" customWidth="1"/>
    <col min="12296" max="12296" width="8.85546875" customWidth="1"/>
    <col min="12297" max="12297" width="61.28515625" customWidth="1"/>
    <col min="12544" max="12544" width="0.42578125" customWidth="1"/>
    <col min="12545" max="12545" width="6.140625" customWidth="1"/>
    <col min="12546" max="12546" width="8" customWidth="1"/>
    <col min="12547" max="12547" width="58.140625" customWidth="1"/>
    <col min="12548" max="12549" width="12.140625" customWidth="1"/>
    <col min="12550" max="12550" width="11.85546875" customWidth="1"/>
    <col min="12551" max="12551" width="11.5703125" customWidth="1"/>
    <col min="12552" max="12552" width="8.85546875" customWidth="1"/>
    <col min="12553" max="12553" width="61.28515625" customWidth="1"/>
    <col min="12800" max="12800" width="0.42578125" customWidth="1"/>
    <col min="12801" max="12801" width="6.140625" customWidth="1"/>
    <col min="12802" max="12802" width="8" customWidth="1"/>
    <col min="12803" max="12803" width="58.140625" customWidth="1"/>
    <col min="12804" max="12805" width="12.140625" customWidth="1"/>
    <col min="12806" max="12806" width="11.85546875" customWidth="1"/>
    <col min="12807" max="12807" width="11.5703125" customWidth="1"/>
    <col min="12808" max="12808" width="8.85546875" customWidth="1"/>
    <col min="12809" max="12809" width="61.28515625" customWidth="1"/>
    <col min="13056" max="13056" width="0.42578125" customWidth="1"/>
    <col min="13057" max="13057" width="6.140625" customWidth="1"/>
    <col min="13058" max="13058" width="8" customWidth="1"/>
    <col min="13059" max="13059" width="58.140625" customWidth="1"/>
    <col min="13060" max="13061" width="12.140625" customWidth="1"/>
    <col min="13062" max="13062" width="11.85546875" customWidth="1"/>
    <col min="13063" max="13063" width="11.5703125" customWidth="1"/>
    <col min="13064" max="13064" width="8.85546875" customWidth="1"/>
    <col min="13065" max="13065" width="61.28515625" customWidth="1"/>
    <col min="13312" max="13312" width="0.42578125" customWidth="1"/>
    <col min="13313" max="13313" width="6.140625" customWidth="1"/>
    <col min="13314" max="13314" width="8" customWidth="1"/>
    <col min="13315" max="13315" width="58.140625" customWidth="1"/>
    <col min="13316" max="13317" width="12.140625" customWidth="1"/>
    <col min="13318" max="13318" width="11.85546875" customWidth="1"/>
    <col min="13319" max="13319" width="11.5703125" customWidth="1"/>
    <col min="13320" max="13320" width="8.85546875" customWidth="1"/>
    <col min="13321" max="13321" width="61.28515625" customWidth="1"/>
    <col min="13568" max="13568" width="0.42578125" customWidth="1"/>
    <col min="13569" max="13569" width="6.140625" customWidth="1"/>
    <col min="13570" max="13570" width="8" customWidth="1"/>
    <col min="13571" max="13571" width="58.140625" customWidth="1"/>
    <col min="13572" max="13573" width="12.140625" customWidth="1"/>
    <col min="13574" max="13574" width="11.85546875" customWidth="1"/>
    <col min="13575" max="13575" width="11.5703125" customWidth="1"/>
    <col min="13576" max="13576" width="8.85546875" customWidth="1"/>
    <col min="13577" max="13577" width="61.28515625" customWidth="1"/>
    <col min="13824" max="13824" width="0.42578125" customWidth="1"/>
    <col min="13825" max="13825" width="6.140625" customWidth="1"/>
    <col min="13826" max="13826" width="8" customWidth="1"/>
    <col min="13827" max="13827" width="58.140625" customWidth="1"/>
    <col min="13828" max="13829" width="12.140625" customWidth="1"/>
    <col min="13830" max="13830" width="11.85546875" customWidth="1"/>
    <col min="13831" max="13831" width="11.5703125" customWidth="1"/>
    <col min="13832" max="13832" width="8.85546875" customWidth="1"/>
    <col min="13833" max="13833" width="61.28515625" customWidth="1"/>
    <col min="14080" max="14080" width="0.42578125" customWidth="1"/>
    <col min="14081" max="14081" width="6.140625" customWidth="1"/>
    <col min="14082" max="14082" width="8" customWidth="1"/>
    <col min="14083" max="14083" width="58.140625" customWidth="1"/>
    <col min="14084" max="14085" width="12.140625" customWidth="1"/>
    <col min="14086" max="14086" width="11.85546875" customWidth="1"/>
    <col min="14087" max="14087" width="11.5703125" customWidth="1"/>
    <col min="14088" max="14088" width="8.85546875" customWidth="1"/>
    <col min="14089" max="14089" width="61.28515625" customWidth="1"/>
    <col min="14336" max="14336" width="0.42578125" customWidth="1"/>
    <col min="14337" max="14337" width="6.140625" customWidth="1"/>
    <col min="14338" max="14338" width="8" customWidth="1"/>
    <col min="14339" max="14339" width="58.140625" customWidth="1"/>
    <col min="14340" max="14341" width="12.140625" customWidth="1"/>
    <col min="14342" max="14342" width="11.85546875" customWidth="1"/>
    <col min="14343" max="14343" width="11.5703125" customWidth="1"/>
    <col min="14344" max="14344" width="8.85546875" customWidth="1"/>
    <col min="14345" max="14345" width="61.28515625" customWidth="1"/>
    <col min="14592" max="14592" width="0.42578125" customWidth="1"/>
    <col min="14593" max="14593" width="6.140625" customWidth="1"/>
    <col min="14594" max="14594" width="8" customWidth="1"/>
    <col min="14595" max="14595" width="58.140625" customWidth="1"/>
    <col min="14596" max="14597" width="12.140625" customWidth="1"/>
    <col min="14598" max="14598" width="11.85546875" customWidth="1"/>
    <col min="14599" max="14599" width="11.5703125" customWidth="1"/>
    <col min="14600" max="14600" width="8.85546875" customWidth="1"/>
    <col min="14601" max="14601" width="61.28515625" customWidth="1"/>
    <col min="14848" max="14848" width="0.42578125" customWidth="1"/>
    <col min="14849" max="14849" width="6.140625" customWidth="1"/>
    <col min="14850" max="14850" width="8" customWidth="1"/>
    <col min="14851" max="14851" width="58.140625" customWidth="1"/>
    <col min="14852" max="14853" width="12.140625" customWidth="1"/>
    <col min="14854" max="14854" width="11.85546875" customWidth="1"/>
    <col min="14855" max="14855" width="11.5703125" customWidth="1"/>
    <col min="14856" max="14856" width="8.85546875" customWidth="1"/>
    <col min="14857" max="14857" width="61.28515625" customWidth="1"/>
    <col min="15104" max="15104" width="0.42578125" customWidth="1"/>
    <col min="15105" max="15105" width="6.140625" customWidth="1"/>
    <col min="15106" max="15106" width="8" customWidth="1"/>
    <col min="15107" max="15107" width="58.140625" customWidth="1"/>
    <col min="15108" max="15109" width="12.140625" customWidth="1"/>
    <col min="15110" max="15110" width="11.85546875" customWidth="1"/>
    <col min="15111" max="15111" width="11.5703125" customWidth="1"/>
    <col min="15112" max="15112" width="8.85546875" customWidth="1"/>
    <col min="15113" max="15113" width="61.28515625" customWidth="1"/>
    <col min="15360" max="15360" width="0.42578125" customWidth="1"/>
    <col min="15361" max="15361" width="6.140625" customWidth="1"/>
    <col min="15362" max="15362" width="8" customWidth="1"/>
    <col min="15363" max="15363" width="58.140625" customWidth="1"/>
    <col min="15364" max="15365" width="12.140625" customWidth="1"/>
    <col min="15366" max="15366" width="11.85546875" customWidth="1"/>
    <col min="15367" max="15367" width="11.5703125" customWidth="1"/>
    <col min="15368" max="15368" width="8.85546875" customWidth="1"/>
    <col min="15369" max="15369" width="61.28515625" customWidth="1"/>
    <col min="15616" max="15616" width="0.42578125" customWidth="1"/>
    <col min="15617" max="15617" width="6.140625" customWidth="1"/>
    <col min="15618" max="15618" width="8" customWidth="1"/>
    <col min="15619" max="15619" width="58.140625" customWidth="1"/>
    <col min="15620" max="15621" width="12.140625" customWidth="1"/>
    <col min="15622" max="15622" width="11.85546875" customWidth="1"/>
    <col min="15623" max="15623" width="11.5703125" customWidth="1"/>
    <col min="15624" max="15624" width="8.85546875" customWidth="1"/>
    <col min="15625" max="15625" width="61.28515625" customWidth="1"/>
    <col min="15872" max="15872" width="0.42578125" customWidth="1"/>
    <col min="15873" max="15873" width="6.140625" customWidth="1"/>
    <col min="15874" max="15874" width="8" customWidth="1"/>
    <col min="15875" max="15875" width="58.140625" customWidth="1"/>
    <col min="15876" max="15877" width="12.140625" customWidth="1"/>
    <col min="15878" max="15878" width="11.85546875" customWidth="1"/>
    <col min="15879" max="15879" width="11.5703125" customWidth="1"/>
    <col min="15880" max="15880" width="8.85546875" customWidth="1"/>
    <col min="15881" max="15881" width="61.28515625" customWidth="1"/>
    <col min="16128" max="16128" width="0.42578125" customWidth="1"/>
    <col min="16129" max="16129" width="6.140625" customWidth="1"/>
    <col min="16130" max="16130" width="8" customWidth="1"/>
    <col min="16131" max="16131" width="58.140625" customWidth="1"/>
    <col min="16132" max="16133" width="12.140625" customWidth="1"/>
    <col min="16134" max="16134" width="11.85546875" customWidth="1"/>
    <col min="16135" max="16135" width="11.5703125" customWidth="1"/>
    <col min="16136" max="16136" width="8.85546875" customWidth="1"/>
    <col min="16137" max="16137" width="61.28515625" customWidth="1"/>
  </cols>
  <sheetData>
    <row r="1" spans="1:9" ht="26.25" customHeight="1" x14ac:dyDescent="0.2">
      <c r="B1" s="119" t="s">
        <v>58</v>
      </c>
      <c r="C1" s="119"/>
      <c r="D1" s="119"/>
      <c r="E1" s="119"/>
      <c r="F1" s="119"/>
      <c r="G1" s="119"/>
      <c r="H1" s="119"/>
    </row>
    <row r="2" spans="1:9" ht="18.75" thickBot="1" x14ac:dyDescent="0.3">
      <c r="B2" s="120"/>
      <c r="C2" s="121"/>
      <c r="D2" s="121"/>
      <c r="E2" s="121"/>
      <c r="F2" s="122"/>
      <c r="G2" s="123"/>
      <c r="H2" s="123"/>
    </row>
    <row r="3" spans="1:9" ht="12.75" customHeight="1" x14ac:dyDescent="0.2">
      <c r="B3" s="124" t="s">
        <v>0</v>
      </c>
      <c r="C3" s="125"/>
      <c r="D3" s="126"/>
      <c r="E3" s="1" t="s">
        <v>1</v>
      </c>
      <c r="F3" s="133" t="s">
        <v>56</v>
      </c>
      <c r="G3" s="1" t="s">
        <v>2</v>
      </c>
      <c r="H3" s="93" t="s">
        <v>1</v>
      </c>
    </row>
    <row r="4" spans="1:9" ht="12.75" customHeight="1" x14ac:dyDescent="0.2">
      <c r="B4" s="127"/>
      <c r="C4" s="128"/>
      <c r="D4" s="129"/>
      <c r="E4" s="2" t="s">
        <v>3</v>
      </c>
      <c r="F4" s="134"/>
      <c r="G4" s="2" t="s">
        <v>4</v>
      </c>
      <c r="H4" s="94" t="s">
        <v>3</v>
      </c>
    </row>
    <row r="5" spans="1:9" ht="13.5" customHeight="1" thickBot="1" x14ac:dyDescent="0.25">
      <c r="B5" s="130"/>
      <c r="C5" s="131"/>
      <c r="D5" s="132"/>
      <c r="E5" s="3" t="s">
        <v>5</v>
      </c>
      <c r="F5" s="135"/>
      <c r="G5" s="3" t="s">
        <v>57</v>
      </c>
      <c r="H5" s="95" t="s">
        <v>6</v>
      </c>
    </row>
    <row r="6" spans="1:9" ht="8.25" customHeight="1" thickBot="1" x14ac:dyDescent="0.25">
      <c r="B6" s="4"/>
      <c r="E6" s="5"/>
      <c r="F6" s="6"/>
      <c r="G6" s="6"/>
      <c r="H6" s="5"/>
    </row>
    <row r="7" spans="1:9" ht="12.75" customHeight="1" x14ac:dyDescent="0.2">
      <c r="B7" s="136"/>
      <c r="C7" s="137"/>
      <c r="D7" s="138"/>
      <c r="E7" s="7">
        <v>1</v>
      </c>
      <c r="F7" s="8">
        <v>2</v>
      </c>
      <c r="G7" s="7">
        <v>3</v>
      </c>
      <c r="H7" s="96">
        <v>4</v>
      </c>
    </row>
    <row r="8" spans="1:9" ht="12.75" customHeight="1" x14ac:dyDescent="0.2">
      <c r="B8" s="9"/>
      <c r="C8" s="4"/>
      <c r="D8" s="4" t="s">
        <v>7</v>
      </c>
      <c r="E8" s="10">
        <v>36000</v>
      </c>
      <c r="F8" s="11">
        <v>36000</v>
      </c>
      <c r="G8" s="11">
        <v>23780</v>
      </c>
      <c r="H8" s="97">
        <v>68128</v>
      </c>
      <c r="I8" s="12"/>
    </row>
    <row r="9" spans="1:9" x14ac:dyDescent="0.2">
      <c r="B9" s="9"/>
      <c r="C9" s="4"/>
      <c r="D9" s="4" t="s">
        <v>8</v>
      </c>
      <c r="E9" s="10">
        <v>6000</v>
      </c>
      <c r="F9" s="10">
        <v>3279</v>
      </c>
      <c r="G9" s="10">
        <v>0</v>
      </c>
      <c r="H9" s="98">
        <v>4500</v>
      </c>
      <c r="I9" s="14"/>
    </row>
    <row r="10" spans="1:9" x14ac:dyDescent="0.2">
      <c r="B10" s="9"/>
      <c r="C10" s="4"/>
      <c r="D10" s="4" t="s">
        <v>9</v>
      </c>
      <c r="E10" s="15">
        <v>1050</v>
      </c>
      <c r="F10" s="10">
        <v>1050</v>
      </c>
      <c r="G10" s="13">
        <v>1045</v>
      </c>
      <c r="H10" s="98">
        <v>1050</v>
      </c>
    </row>
    <row r="11" spans="1:9" x14ac:dyDescent="0.2">
      <c r="B11" s="9"/>
      <c r="C11" s="4"/>
      <c r="D11" s="4" t="s">
        <v>10</v>
      </c>
      <c r="E11" s="10">
        <v>5200</v>
      </c>
      <c r="F11" s="13">
        <v>5200</v>
      </c>
      <c r="G11" s="10">
        <v>5401</v>
      </c>
      <c r="H11" s="98">
        <v>5200</v>
      </c>
      <c r="I11" s="14"/>
    </row>
    <row r="12" spans="1:9" x14ac:dyDescent="0.2">
      <c r="B12" s="16" t="s">
        <v>11</v>
      </c>
      <c r="C12" s="17" t="s">
        <v>12</v>
      </c>
      <c r="D12" s="17"/>
      <c r="E12" s="18">
        <f>SUM(E8:E11)</f>
        <v>48250</v>
      </c>
      <c r="F12" s="18">
        <f>SUM(F8:F11)</f>
        <v>45529</v>
      </c>
      <c r="G12" s="18">
        <f>SUM(G8:G11)</f>
        <v>30226</v>
      </c>
      <c r="H12" s="99">
        <f>SUM(H8:H11)</f>
        <v>78878</v>
      </c>
    </row>
    <row r="13" spans="1:9" x14ac:dyDescent="0.2">
      <c r="B13" s="19"/>
      <c r="C13" s="20"/>
      <c r="D13" s="21" t="s">
        <v>13</v>
      </c>
      <c r="E13" s="22">
        <v>170</v>
      </c>
      <c r="F13" s="22">
        <v>170</v>
      </c>
      <c r="G13" s="23">
        <v>131</v>
      </c>
      <c r="H13" s="100">
        <v>170</v>
      </c>
    </row>
    <row r="14" spans="1:9" x14ac:dyDescent="0.2">
      <c r="B14" s="16" t="s">
        <v>14</v>
      </c>
      <c r="C14" s="24" t="s">
        <v>15</v>
      </c>
      <c r="D14" s="24"/>
      <c r="E14" s="18">
        <f>SUM(E13)</f>
        <v>170</v>
      </c>
      <c r="F14" s="18">
        <f>SUM(F13)</f>
        <v>170</v>
      </c>
      <c r="G14" s="18">
        <f>SUM(G13)</f>
        <v>131</v>
      </c>
      <c r="H14" s="99">
        <f>SUM(H13)</f>
        <v>170</v>
      </c>
    </row>
    <row r="15" spans="1:9" x14ac:dyDescent="0.2">
      <c r="B15" s="9"/>
      <c r="C15" s="4"/>
      <c r="D15" s="4" t="s">
        <v>16</v>
      </c>
      <c r="E15" s="25">
        <v>280</v>
      </c>
      <c r="F15" s="26">
        <v>280</v>
      </c>
      <c r="G15" s="27">
        <v>383</v>
      </c>
      <c r="H15" s="100">
        <v>330</v>
      </c>
    </row>
    <row r="16" spans="1:9" x14ac:dyDescent="0.2">
      <c r="A16" s="28"/>
      <c r="B16" s="29" t="s">
        <v>17</v>
      </c>
      <c r="C16" s="24" t="s">
        <v>18</v>
      </c>
      <c r="D16" s="30"/>
      <c r="E16" s="31">
        <f>SUM(E15)</f>
        <v>280</v>
      </c>
      <c r="F16" s="18">
        <f>SUM(F15)</f>
        <v>280</v>
      </c>
      <c r="G16" s="18">
        <f>SUM(G15)</f>
        <v>383</v>
      </c>
      <c r="H16" s="101">
        <f>SUM(H15)</f>
        <v>330</v>
      </c>
    </row>
    <row r="17" spans="1:9" x14ac:dyDescent="0.2">
      <c r="A17" s="28"/>
      <c r="B17" s="32"/>
      <c r="C17" s="33"/>
      <c r="D17" s="34" t="s">
        <v>16</v>
      </c>
      <c r="E17" s="25">
        <v>1400</v>
      </c>
      <c r="F17" s="26">
        <v>1400</v>
      </c>
      <c r="G17" s="27">
        <v>881</v>
      </c>
      <c r="H17" s="100">
        <v>1400</v>
      </c>
    </row>
    <row r="18" spans="1:9" ht="13.5" thickBot="1" x14ac:dyDescent="0.25">
      <c r="A18" s="28"/>
      <c r="B18" s="35" t="s">
        <v>19</v>
      </c>
      <c r="C18" s="36" t="s">
        <v>20</v>
      </c>
      <c r="D18" s="36"/>
      <c r="E18" s="37">
        <f>SUM(E17)</f>
        <v>1400</v>
      </c>
      <c r="F18" s="38">
        <f>SUM(F17)</f>
        <v>1400</v>
      </c>
      <c r="G18" s="38">
        <f>SUM(G17)</f>
        <v>881</v>
      </c>
      <c r="H18" s="102">
        <f>SUM(H17)</f>
        <v>1400</v>
      </c>
    </row>
    <row r="19" spans="1:9" ht="13.5" thickBot="1" x14ac:dyDescent="0.25">
      <c r="A19" s="39"/>
      <c r="B19" s="40"/>
      <c r="C19" s="41" t="s">
        <v>21</v>
      </c>
      <c r="D19" s="42"/>
      <c r="E19" s="43">
        <f>E12+E14+E16+E18</f>
        <v>50100</v>
      </c>
      <c r="F19" s="44">
        <f>F12+F14+F16+F18</f>
        <v>47379</v>
      </c>
      <c r="G19" s="44">
        <f>G12+G14+G16+G18</f>
        <v>31621</v>
      </c>
      <c r="H19" s="103">
        <f>H12+H14+H16+H18</f>
        <v>80778</v>
      </c>
    </row>
    <row r="20" spans="1:9" x14ac:dyDescent="0.2">
      <c r="A20" s="39"/>
      <c r="B20" s="45"/>
      <c r="C20" s="28"/>
      <c r="D20" s="46" t="s">
        <v>22</v>
      </c>
      <c r="E20" s="47">
        <v>9203</v>
      </c>
      <c r="F20" s="47">
        <v>9203</v>
      </c>
      <c r="G20" s="11">
        <v>7157</v>
      </c>
      <c r="H20" s="104">
        <v>9323</v>
      </c>
    </row>
    <row r="21" spans="1:9" x14ac:dyDescent="0.2">
      <c r="A21" s="39"/>
      <c r="B21" s="45"/>
      <c r="C21" s="28"/>
      <c r="D21" s="46" t="s">
        <v>23</v>
      </c>
      <c r="E21" s="10">
        <v>0</v>
      </c>
      <c r="F21" s="10">
        <v>50</v>
      </c>
      <c r="G21" s="13">
        <v>101</v>
      </c>
      <c r="H21" s="98">
        <v>0</v>
      </c>
    </row>
    <row r="22" spans="1:9" x14ac:dyDescent="0.2">
      <c r="A22" s="39"/>
      <c r="B22" s="45"/>
      <c r="C22" s="28"/>
      <c r="D22" s="48" t="s">
        <v>24</v>
      </c>
      <c r="E22" s="10">
        <v>0</v>
      </c>
      <c r="F22" s="10">
        <v>50</v>
      </c>
      <c r="G22" s="10">
        <v>58</v>
      </c>
      <c r="H22" s="105">
        <v>0</v>
      </c>
    </row>
    <row r="23" spans="1:9" x14ac:dyDescent="0.2">
      <c r="A23" s="39"/>
      <c r="B23" s="29" t="s">
        <v>25</v>
      </c>
      <c r="C23" s="24" t="s">
        <v>26</v>
      </c>
      <c r="D23" s="24"/>
      <c r="E23" s="49">
        <f>SUM(E20:E22)</f>
        <v>9203</v>
      </c>
      <c r="F23" s="49">
        <f>SUM(F20:F22)</f>
        <v>9303</v>
      </c>
      <c r="G23" s="49">
        <f>SUM(G20:G22)</f>
        <v>7316</v>
      </c>
      <c r="H23" s="106">
        <f>SUM(H20:H22)</f>
        <v>9323</v>
      </c>
    </row>
    <row r="24" spans="1:9" x14ac:dyDescent="0.2">
      <c r="B24" s="50"/>
      <c r="C24" s="39"/>
      <c r="D24" s="46" t="s">
        <v>27</v>
      </c>
      <c r="E24" s="51">
        <v>3073</v>
      </c>
      <c r="F24" s="51">
        <v>3073</v>
      </c>
      <c r="G24" s="52">
        <v>3100</v>
      </c>
      <c r="H24" s="107">
        <v>3453</v>
      </c>
    </row>
    <row r="25" spans="1:9" x14ac:dyDescent="0.2">
      <c r="B25" s="29" t="s">
        <v>28</v>
      </c>
      <c r="C25" s="24" t="s">
        <v>29</v>
      </c>
      <c r="D25" s="24"/>
      <c r="E25" s="31">
        <f>SUM(E24)</f>
        <v>3073</v>
      </c>
      <c r="F25" s="18">
        <f>SUM(F24)</f>
        <v>3073</v>
      </c>
      <c r="G25" s="18">
        <f>SUM(G24)</f>
        <v>3100</v>
      </c>
      <c r="H25" s="101">
        <f>SUM(H24)</f>
        <v>3453</v>
      </c>
    </row>
    <row r="26" spans="1:9" x14ac:dyDescent="0.2">
      <c r="B26" s="32"/>
      <c r="C26" s="33"/>
      <c r="D26" s="53" t="s">
        <v>30</v>
      </c>
      <c r="E26" s="25">
        <v>0</v>
      </c>
      <c r="F26" s="26">
        <v>0</v>
      </c>
      <c r="G26" s="27">
        <v>3</v>
      </c>
      <c r="H26" s="108">
        <v>0</v>
      </c>
    </row>
    <row r="27" spans="1:9" x14ac:dyDescent="0.2">
      <c r="B27" s="32"/>
      <c r="C27" s="33"/>
      <c r="D27" s="53" t="s">
        <v>31</v>
      </c>
      <c r="E27" s="25">
        <v>3</v>
      </c>
      <c r="F27" s="26">
        <v>174</v>
      </c>
      <c r="G27" s="27">
        <v>273</v>
      </c>
      <c r="H27" s="109">
        <v>3</v>
      </c>
    </row>
    <row r="28" spans="1:9" x14ac:dyDescent="0.2">
      <c r="B28" s="29" t="s">
        <v>17</v>
      </c>
      <c r="C28" s="24" t="s">
        <v>18</v>
      </c>
      <c r="D28" s="24"/>
      <c r="E28" s="31">
        <f>SUM(E26:E27)</f>
        <v>3</v>
      </c>
      <c r="F28" s="18">
        <f>SUM(F26:F27)</f>
        <v>174</v>
      </c>
      <c r="G28" s="18">
        <f>SUM(G26:G27)</f>
        <v>276</v>
      </c>
      <c r="H28" s="101">
        <f>SUM(H26:H27)</f>
        <v>3</v>
      </c>
    </row>
    <row r="29" spans="1:9" x14ac:dyDescent="0.2">
      <c r="B29" s="35"/>
      <c r="C29" s="36" t="s">
        <v>32</v>
      </c>
      <c r="D29" s="36"/>
      <c r="E29" s="37">
        <v>0</v>
      </c>
      <c r="F29" s="38">
        <v>0</v>
      </c>
      <c r="G29" s="38">
        <v>1</v>
      </c>
      <c r="H29" s="102">
        <v>0</v>
      </c>
    </row>
    <row r="30" spans="1:9" x14ac:dyDescent="0.2">
      <c r="B30" s="54"/>
      <c r="C30" s="55"/>
      <c r="D30" s="56" t="s">
        <v>33</v>
      </c>
      <c r="E30" s="47">
        <v>4010</v>
      </c>
      <c r="F30" s="47">
        <v>4139</v>
      </c>
      <c r="G30" s="47">
        <v>4413</v>
      </c>
      <c r="H30" s="110">
        <v>4020</v>
      </c>
    </row>
    <row r="31" spans="1:9" x14ac:dyDescent="0.2">
      <c r="B31" s="32"/>
      <c r="C31" s="33"/>
      <c r="D31" s="53" t="s">
        <v>34</v>
      </c>
      <c r="E31" s="10">
        <v>0</v>
      </c>
      <c r="F31" s="10">
        <v>8588</v>
      </c>
      <c r="G31" s="10">
        <v>0</v>
      </c>
      <c r="H31" s="109">
        <v>8718</v>
      </c>
      <c r="I31" s="14"/>
    </row>
    <row r="32" spans="1:9" x14ac:dyDescent="0.2">
      <c r="A32" s="39"/>
      <c r="B32" s="29" t="s">
        <v>14</v>
      </c>
      <c r="C32" s="24" t="s">
        <v>15</v>
      </c>
      <c r="D32" s="24"/>
      <c r="E32" s="31">
        <f>SUM(E30:E31)</f>
        <v>4010</v>
      </c>
      <c r="F32" s="18">
        <f>SUM(F30:F31)</f>
        <v>12727</v>
      </c>
      <c r="G32" s="18">
        <f>SUM(G30:G31)</f>
        <v>4413</v>
      </c>
      <c r="H32" s="101">
        <f>SUM(H30:H31)</f>
        <v>12738</v>
      </c>
    </row>
    <row r="33" spans="1:11" x14ac:dyDescent="0.2">
      <c r="B33" s="92"/>
      <c r="C33" s="57" t="s">
        <v>35</v>
      </c>
      <c r="D33" s="57"/>
      <c r="E33" s="58">
        <v>0</v>
      </c>
      <c r="F33" s="59">
        <v>0</v>
      </c>
      <c r="G33" s="59">
        <v>15</v>
      </c>
      <c r="H33" s="111">
        <v>0</v>
      </c>
    </row>
    <row r="34" spans="1:11" x14ac:dyDescent="0.2">
      <c r="A34" s="39"/>
      <c r="B34" s="50"/>
      <c r="C34" s="39"/>
      <c r="D34" s="46" t="s">
        <v>36</v>
      </c>
      <c r="E34" s="60">
        <v>153365</v>
      </c>
      <c r="F34" s="60">
        <v>160325</v>
      </c>
      <c r="G34" s="61">
        <v>149920</v>
      </c>
      <c r="H34" s="112">
        <v>187286</v>
      </c>
      <c r="I34" s="14"/>
    </row>
    <row r="35" spans="1:11" x14ac:dyDescent="0.2">
      <c r="A35" s="39"/>
      <c r="B35" s="29" t="s">
        <v>37</v>
      </c>
      <c r="C35" s="24" t="s">
        <v>38</v>
      </c>
      <c r="D35" s="24"/>
      <c r="E35" s="31">
        <f>SUM(E34)</f>
        <v>153365</v>
      </c>
      <c r="F35" s="18">
        <f>SUM(F34)</f>
        <v>160325</v>
      </c>
      <c r="G35" s="18">
        <f>SUM(G34)</f>
        <v>149920</v>
      </c>
      <c r="H35" s="101">
        <f>SUM(H34)</f>
        <v>187286</v>
      </c>
      <c r="K35" s="39"/>
    </row>
    <row r="36" spans="1:11" x14ac:dyDescent="0.2">
      <c r="A36" s="39"/>
      <c r="B36" s="50"/>
      <c r="C36" s="39"/>
      <c r="D36" s="62" t="s">
        <v>39</v>
      </c>
      <c r="E36" s="60">
        <v>0</v>
      </c>
      <c r="F36" s="60">
        <v>0</v>
      </c>
      <c r="G36" s="60">
        <v>0</v>
      </c>
      <c r="H36" s="110">
        <v>0</v>
      </c>
    </row>
    <row r="37" spans="1:11" x14ac:dyDescent="0.2">
      <c r="A37" s="39"/>
      <c r="B37" s="50"/>
      <c r="C37" s="39"/>
      <c r="D37" s="46" t="s">
        <v>40</v>
      </c>
      <c r="E37" s="60">
        <v>9500</v>
      </c>
      <c r="F37" s="60">
        <v>9500</v>
      </c>
      <c r="G37" s="60">
        <v>12379</v>
      </c>
      <c r="H37" s="108">
        <v>9000</v>
      </c>
    </row>
    <row r="38" spans="1:11" x14ac:dyDescent="0.2">
      <c r="A38" s="39"/>
      <c r="B38" s="29" t="s">
        <v>41</v>
      </c>
      <c r="C38" s="24" t="s">
        <v>42</v>
      </c>
      <c r="D38" s="24"/>
      <c r="E38" s="31">
        <f>SUM(E36:E37)</f>
        <v>9500</v>
      </c>
      <c r="F38" s="18">
        <f>SUM(F36:F37)</f>
        <v>9500</v>
      </c>
      <c r="G38" s="18">
        <f>SUM(G36:G37)</f>
        <v>12379</v>
      </c>
      <c r="H38" s="101">
        <f>SUM(H36:H37)</f>
        <v>9000</v>
      </c>
    </row>
    <row r="39" spans="1:11" x14ac:dyDescent="0.2">
      <c r="B39" s="29" t="s">
        <v>19</v>
      </c>
      <c r="C39" s="24" t="s">
        <v>20</v>
      </c>
      <c r="D39" s="24"/>
      <c r="E39" s="31">
        <v>1100</v>
      </c>
      <c r="F39" s="18">
        <v>1100</v>
      </c>
      <c r="G39" s="18">
        <v>680</v>
      </c>
      <c r="H39" s="101">
        <v>1100</v>
      </c>
    </row>
    <row r="40" spans="1:11" x14ac:dyDescent="0.2">
      <c r="B40" s="63"/>
      <c r="C40" s="34"/>
      <c r="D40" s="34" t="s">
        <v>43</v>
      </c>
      <c r="E40" s="64">
        <v>2970</v>
      </c>
      <c r="F40" s="64">
        <v>4409</v>
      </c>
      <c r="G40" s="65">
        <v>3635</v>
      </c>
      <c r="H40" s="108">
        <v>4986</v>
      </c>
    </row>
    <row r="41" spans="1:11" ht="13.5" thickBot="1" x14ac:dyDescent="0.25">
      <c r="B41" s="29" t="s">
        <v>11</v>
      </c>
      <c r="C41" s="24" t="s">
        <v>12</v>
      </c>
      <c r="D41" s="24"/>
      <c r="E41" s="31">
        <f>SUM(E40:E40)</f>
        <v>2970</v>
      </c>
      <c r="F41" s="18">
        <f>SUM(F40:F40)</f>
        <v>4409</v>
      </c>
      <c r="G41" s="18">
        <f>SUM(G40:G40)</f>
        <v>3635</v>
      </c>
      <c r="H41" s="101">
        <f>SUM(H40:H40)</f>
        <v>4986</v>
      </c>
    </row>
    <row r="42" spans="1:11" ht="13.5" thickBot="1" x14ac:dyDescent="0.25">
      <c r="A42" s="39"/>
      <c r="B42" s="66"/>
      <c r="C42" s="67" t="s">
        <v>44</v>
      </c>
      <c r="D42" s="68"/>
      <c r="E42" s="44">
        <f>E23+E25+E28+E33+E32+E35+E38+E39+E41+E29</f>
        <v>183224</v>
      </c>
      <c r="F42" s="44">
        <f>F23+F25+F28+F33+F32+F35+F38+F39+F41+F29</f>
        <v>200611</v>
      </c>
      <c r="G42" s="44">
        <f>G23+G25+G28+G33+G32+G35+G38+G39+G41+G29</f>
        <v>181735</v>
      </c>
      <c r="H42" s="113">
        <f>H23+H25+H28+H33+H32+H35+H38+H39+H41+H29</f>
        <v>227889</v>
      </c>
    </row>
    <row r="43" spans="1:11" x14ac:dyDescent="0.2">
      <c r="A43" s="39"/>
      <c r="B43" s="69"/>
      <c r="C43" s="39"/>
      <c r="D43" s="70" t="s">
        <v>45</v>
      </c>
      <c r="E43" s="71">
        <v>5700</v>
      </c>
      <c r="F43" s="71">
        <v>5700</v>
      </c>
      <c r="G43" s="72">
        <v>0</v>
      </c>
      <c r="H43" s="114">
        <v>7750</v>
      </c>
    </row>
    <row r="44" spans="1:11" x14ac:dyDescent="0.2">
      <c r="A44" s="39"/>
      <c r="B44" s="50"/>
      <c r="C44" s="39"/>
      <c r="D44" s="70" t="s">
        <v>46</v>
      </c>
      <c r="E44" s="60">
        <v>3500</v>
      </c>
      <c r="F44" s="60">
        <v>3500</v>
      </c>
      <c r="G44" s="61">
        <v>6992</v>
      </c>
      <c r="H44" s="114">
        <v>1500</v>
      </c>
    </row>
    <row r="45" spans="1:11" ht="13.5" thickBot="1" x14ac:dyDescent="0.25">
      <c r="A45" s="39"/>
      <c r="B45" s="35" t="s">
        <v>41</v>
      </c>
      <c r="C45" s="36" t="s">
        <v>47</v>
      </c>
      <c r="D45" s="36"/>
      <c r="E45" s="37">
        <f>SUM(E43:E44)</f>
        <v>9200</v>
      </c>
      <c r="F45" s="38">
        <f>SUM(F43:F44)</f>
        <v>9200</v>
      </c>
      <c r="G45" s="38">
        <f>SUM(G43:G44)</f>
        <v>6992</v>
      </c>
      <c r="H45" s="102">
        <f>SUM(H43:H44)</f>
        <v>9250</v>
      </c>
    </row>
    <row r="46" spans="1:11" ht="13.5" thickBot="1" x14ac:dyDescent="0.25">
      <c r="B46" s="73"/>
      <c r="C46" s="74" t="s">
        <v>48</v>
      </c>
      <c r="D46" s="75"/>
      <c r="E46" s="76">
        <f>E45</f>
        <v>9200</v>
      </c>
      <c r="F46" s="76">
        <f>F45</f>
        <v>9200</v>
      </c>
      <c r="G46" s="76">
        <f>G45</f>
        <v>6992</v>
      </c>
      <c r="H46" s="115">
        <f>H45</f>
        <v>9250</v>
      </c>
    </row>
    <row r="47" spans="1:11" ht="13.5" thickBot="1" x14ac:dyDescent="0.25">
      <c r="B47" s="77" t="s">
        <v>49</v>
      </c>
      <c r="C47" s="78"/>
      <c r="D47" s="78"/>
      <c r="E47" s="43">
        <f>E19+E42+E46</f>
        <v>242524</v>
      </c>
      <c r="F47" s="44">
        <f>F19+F42+F46</f>
        <v>257190</v>
      </c>
      <c r="G47" s="44">
        <f>G19+G42+G46</f>
        <v>220348</v>
      </c>
      <c r="H47" s="103">
        <f>H19+H42+H46</f>
        <v>317917</v>
      </c>
    </row>
    <row r="48" spans="1:11" ht="13.5" customHeight="1" thickBot="1" x14ac:dyDescent="0.25">
      <c r="A48" s="79"/>
      <c r="B48" s="66"/>
      <c r="C48" s="67" t="s">
        <v>50</v>
      </c>
      <c r="D48" s="68"/>
      <c r="E48" s="44">
        <v>310166</v>
      </c>
      <c r="F48" s="44">
        <v>418117</v>
      </c>
      <c r="G48" s="80">
        <v>347419</v>
      </c>
      <c r="H48" s="103">
        <v>348321</v>
      </c>
      <c r="I48" s="12"/>
    </row>
    <row r="49" spans="2:9" ht="13.5" thickBot="1" x14ac:dyDescent="0.25">
      <c r="B49" s="81" t="s">
        <v>51</v>
      </c>
      <c r="C49" s="82"/>
      <c r="D49" s="82"/>
      <c r="E49" s="83">
        <f>E47+E48</f>
        <v>552690</v>
      </c>
      <c r="F49" s="76">
        <f>F47+F48</f>
        <v>675307</v>
      </c>
      <c r="G49" s="76">
        <f>G47+G48</f>
        <v>567767</v>
      </c>
      <c r="H49" s="116">
        <f>H47+H48</f>
        <v>666238</v>
      </c>
    </row>
    <row r="50" spans="2:9" ht="13.5" thickBot="1" x14ac:dyDescent="0.25">
      <c r="B50" s="66"/>
      <c r="C50" s="67" t="s">
        <v>52</v>
      </c>
      <c r="D50" s="68"/>
      <c r="E50" s="44">
        <v>53638</v>
      </c>
      <c r="F50" s="44">
        <v>54603</v>
      </c>
      <c r="G50" s="80">
        <v>-48260</v>
      </c>
      <c r="H50" s="103">
        <v>48878</v>
      </c>
      <c r="I50" s="14"/>
    </row>
    <row r="51" spans="2:9" ht="13.5" thickBot="1" x14ac:dyDescent="0.25">
      <c r="B51" s="84"/>
      <c r="C51" s="117" t="s">
        <v>53</v>
      </c>
      <c r="D51" s="118"/>
      <c r="E51" s="44">
        <v>-6250</v>
      </c>
      <c r="F51" s="44">
        <v>-6250</v>
      </c>
      <c r="G51" s="80">
        <v>-4687</v>
      </c>
      <c r="H51" s="103">
        <v>-6250</v>
      </c>
    </row>
    <row r="52" spans="2:9" ht="13.5" thickBot="1" x14ac:dyDescent="0.25">
      <c r="B52" s="81" t="s">
        <v>54</v>
      </c>
      <c r="C52" s="82"/>
      <c r="D52" s="82"/>
      <c r="E52" s="83">
        <f>SUM(E49:E51)</f>
        <v>600078</v>
      </c>
      <c r="F52" s="83">
        <f>SUM(F49:F51)</f>
        <v>723660</v>
      </c>
      <c r="G52" s="83">
        <f>SUM(G49:G51)</f>
        <v>514820</v>
      </c>
      <c r="H52" s="116">
        <f>SUM(H49:H51)</f>
        <v>708866</v>
      </c>
    </row>
    <row r="53" spans="2:9" x14ac:dyDescent="0.2">
      <c r="B53" s="85"/>
      <c r="C53" s="86"/>
      <c r="D53" s="86"/>
      <c r="E53" s="85"/>
      <c r="F53" s="87"/>
      <c r="G53" s="87"/>
    </row>
    <row r="54" spans="2:9" x14ac:dyDescent="0.2">
      <c r="B54" s="88"/>
    </row>
    <row r="55" spans="2:9" x14ac:dyDescent="0.2">
      <c r="C55" s="89"/>
      <c r="D55" s="14"/>
      <c r="E55" s="14"/>
    </row>
    <row r="56" spans="2:9" x14ac:dyDescent="0.2">
      <c r="B56" s="88"/>
      <c r="E56" s="90"/>
    </row>
    <row r="57" spans="2:9" x14ac:dyDescent="0.2">
      <c r="D57" s="14" t="s">
        <v>55</v>
      </c>
      <c r="E57" s="90" t="s">
        <v>55</v>
      </c>
    </row>
    <row r="58" spans="2:9" x14ac:dyDescent="0.2">
      <c r="D58" s="91"/>
    </row>
    <row r="60" spans="2:9" x14ac:dyDescent="0.2">
      <c r="C60" t="s">
        <v>55</v>
      </c>
    </row>
  </sheetData>
  <mergeCells count="7">
    <mergeCell ref="C51:D51"/>
    <mergeCell ref="B1:H1"/>
    <mergeCell ref="B2:E2"/>
    <mergeCell ref="F2:H2"/>
    <mergeCell ref="B3:D5"/>
    <mergeCell ref="F3:F5"/>
    <mergeCell ref="B7:D7"/>
  </mergeCells>
  <pageMargins left="3.937007874015748E-2" right="3.937007874015748E-2" top="0.74803149606299213" bottom="0.74803149606299213" header="0.31496062992125984" footer="0.31496062992125984"/>
  <pageSetup paperSize="9" scale="80" fitToWidth="0" fitToHeight="0" orientation="portrait" r:id="rId1"/>
  <headerFooter alignWithMargins="0"/>
  <ignoredErrors>
    <ignoredError sqref="D12:H12 D32:H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tab. č. 1 </vt:lpstr>
      <vt:lpstr>'Příjmy tab. č. 1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Jedlička Martin</cp:lastModifiedBy>
  <cp:lastPrinted>2023-11-14T08:19:11Z</cp:lastPrinted>
  <dcterms:created xsi:type="dcterms:W3CDTF">2023-11-14T07:31:48Z</dcterms:created>
  <dcterms:modified xsi:type="dcterms:W3CDTF">2023-12-18T06:16:09Z</dcterms:modified>
</cp:coreProperties>
</file>