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2120" windowHeight="8400" tabRatio="794" activeTab="0"/>
  </bookViews>
  <sheets>
    <sheet name="Příjmy tab. č. 1 " sheetId="1" r:id="rId1"/>
  </sheets>
  <externalReferences>
    <externalReference r:id="rId4"/>
    <externalReference r:id="rId5"/>
  </externalReferences>
  <definedNames>
    <definedName name="dates">'[1]číselník'!$B$42:$C$54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<sst xmlns="http://schemas.openxmlformats.org/spreadsheetml/2006/main" count="67" uniqueCount="54">
  <si>
    <t>Schválený</t>
  </si>
  <si>
    <t>Upravený</t>
  </si>
  <si>
    <t>Plnění</t>
  </si>
  <si>
    <t>rozpočet</t>
  </si>
  <si>
    <t>rozpočtu</t>
  </si>
  <si>
    <t>Správní poplatky</t>
  </si>
  <si>
    <t>Poplatek ze psů</t>
  </si>
  <si>
    <t>OFR</t>
  </si>
  <si>
    <t>Odbor financí a rozpočtu</t>
  </si>
  <si>
    <t>Poplatek za užívání veřejného prostranství</t>
  </si>
  <si>
    <t xml:space="preserve">V L A S T N Í   P Ř  Í J M Y </t>
  </si>
  <si>
    <t>Úsek financí a rozpočtu</t>
  </si>
  <si>
    <t>P Ř Í J M Y   C E L K E M</t>
  </si>
  <si>
    <t>C E L K O V É    Z D R O J E</t>
  </si>
  <si>
    <t xml:space="preserve"> 1.  Příjmy daňové celkem</t>
  </si>
  <si>
    <t xml:space="preserve"> 2.  Příjmy nedaňové celkem</t>
  </si>
  <si>
    <t xml:space="preserve"> 3.  Kapitálové příjmy celkem</t>
  </si>
  <si>
    <t>Odbor stavebního řádu a přestupků</t>
  </si>
  <si>
    <t>Úsek hospodářské správy</t>
  </si>
  <si>
    <t>OSŘP</t>
  </si>
  <si>
    <t>Úsek péče o občany</t>
  </si>
  <si>
    <t>Kapitálové příjmy -  prodej domovního fondu</t>
  </si>
  <si>
    <t>Dary a neinvestiční transfery</t>
  </si>
  <si>
    <t>OSV</t>
  </si>
  <si>
    <t xml:space="preserve">Odbor sociálních věcí </t>
  </si>
  <si>
    <t>Úsek správy domovního a bytového fondu</t>
  </si>
  <si>
    <t>Úsek privatizace domovního a bytového fondu</t>
  </si>
  <si>
    <t>Úsek výpočetní techniky</t>
  </si>
  <si>
    <t>OVV</t>
  </si>
  <si>
    <t xml:space="preserve">Odbor vnitřních věcí </t>
  </si>
  <si>
    <t>Úsek místního hospodářství</t>
  </si>
  <si>
    <t>Odbor investic a místního hospodářství</t>
  </si>
  <si>
    <t>OM</t>
  </si>
  <si>
    <t>Odbor majetkový</t>
  </si>
  <si>
    <t>Kapitálové příjmy - prodej pozemků</t>
  </si>
  <si>
    <t>Úsek investic a oprav</t>
  </si>
  <si>
    <t>OIMH</t>
  </si>
  <si>
    <t>PŘÍJMY A FINANCOVÁNÍ</t>
  </si>
  <si>
    <t>tabulka č. 1</t>
  </si>
  <si>
    <r>
      <t xml:space="preserve"> 4.  Přijaté transfery                       </t>
    </r>
    <r>
      <rPr>
        <b/>
        <sz val="10"/>
        <color indexed="61"/>
        <rFont val="Arial"/>
        <family val="2"/>
      </rPr>
      <t xml:space="preserve">                              </t>
    </r>
  </si>
  <si>
    <r>
      <t xml:space="preserve"> 5.  Financování z vlastních zdrojů - třída 8   </t>
    </r>
    <r>
      <rPr>
        <b/>
        <sz val="10"/>
        <color indexed="61"/>
        <rFont val="Arial"/>
        <family val="2"/>
      </rPr>
      <t xml:space="preserve">          </t>
    </r>
  </si>
  <si>
    <t>Odvod z výherních hracích přístrojů</t>
  </si>
  <si>
    <t>Odbor strategického rozvoje školství a volnočasových aktivit</t>
  </si>
  <si>
    <t>Úsek školství a volnočasových aktivit</t>
  </si>
  <si>
    <t>OŠR</t>
  </si>
  <si>
    <t>Daň z nemovitých věcí</t>
  </si>
  <si>
    <t>Výpočetní technika</t>
  </si>
  <si>
    <t>roku 2015</t>
  </si>
  <si>
    <t xml:space="preserve">Návrh rozpočtu příjmů a financování MOb MOaP na rok 2016 (v tis. Kč)   </t>
  </si>
  <si>
    <t>Návrh</t>
  </si>
  <si>
    <t>na rok 2016</t>
  </si>
  <si>
    <t xml:space="preserve">Úsek majetku </t>
  </si>
  <si>
    <t xml:space="preserve"> 6.  Splátka úvěru</t>
  </si>
  <si>
    <t>k 31. 10. 2015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</si>
</sst>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[$¥€-2]\ #\ ##,000_);[Red]\([$€-2]\ #\ ##,000\)"/>
  </numFmts>
  <fonts count="53">
    <font>
      <sz val="10"/>
      <name val="Arial"/>
      <family val="0"/>
    </font>
    <font>
      <u val="single"/>
      <sz val="7"/>
      <color indexed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9"/>
      <color indexed="3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ACFB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49" applyFont="1" applyBorder="1">
      <alignment/>
      <protection/>
    </xf>
    <xf numFmtId="0" fontId="3" fillId="0" borderId="0" xfId="49" applyFont="1" applyBorder="1">
      <alignment/>
      <protection/>
    </xf>
    <xf numFmtId="0" fontId="3" fillId="0" borderId="0" xfId="49" applyBorder="1">
      <alignment/>
      <protection/>
    </xf>
    <xf numFmtId="0" fontId="0" fillId="0" borderId="0" xfId="0" applyFill="1" applyAlignment="1">
      <alignment/>
    </xf>
    <xf numFmtId="0" fontId="3" fillId="0" borderId="0" xfId="49" applyFill="1" applyBorder="1">
      <alignment/>
      <protection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3" fillId="0" borderId="10" xfId="49" applyFont="1" applyBorder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3" fontId="3" fillId="0" borderId="11" xfId="49" applyNumberFormat="1" applyBorder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3" fontId="3" fillId="0" borderId="13" xfId="49" applyNumberFormat="1" applyBorder="1">
      <alignment/>
      <protection/>
    </xf>
    <xf numFmtId="3" fontId="3" fillId="0" borderId="16" xfId="49" applyNumberFormat="1" applyBorder="1">
      <alignment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9" fillId="0" borderId="16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52" fillId="0" borderId="0" xfId="0" applyFont="1" applyAlignment="1">
      <alignment/>
    </xf>
    <xf numFmtId="0" fontId="10" fillId="35" borderId="0" xfId="0" applyNumberFormat="1" applyFont="1" applyFill="1" applyBorder="1" applyAlignment="1" applyProtection="1">
      <alignment/>
      <protection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3" fontId="0" fillId="35" borderId="20" xfId="0" applyNumberFormat="1" applyFont="1" applyFill="1" applyBorder="1" applyAlignment="1" applyProtection="1">
      <alignment horizontal="center"/>
      <protection/>
    </xf>
    <xf numFmtId="3" fontId="6" fillId="35" borderId="18" xfId="0" applyNumberFormat="1" applyFont="1" applyFill="1" applyBorder="1" applyAlignment="1" applyProtection="1">
      <alignment horizontal="center"/>
      <protection/>
    </xf>
    <xf numFmtId="3" fontId="6" fillId="35" borderId="20" xfId="0" applyNumberFormat="1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/>
    </xf>
    <xf numFmtId="0" fontId="2" fillId="35" borderId="0" xfId="0" applyFont="1" applyFill="1" applyBorder="1" applyAlignment="1">
      <alignment/>
    </xf>
    <xf numFmtId="3" fontId="0" fillId="35" borderId="0" xfId="0" applyNumberFormat="1" applyFont="1" applyFill="1" applyBorder="1" applyAlignment="1" applyProtection="1">
      <alignment horizontal="left"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6" fillId="35" borderId="0" xfId="0" applyNumberFormat="1" applyFont="1" applyFill="1" applyBorder="1" applyAlignment="1" applyProtection="1">
      <alignment horizontal="center"/>
      <protection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3" fontId="0" fillId="35" borderId="22" xfId="0" applyNumberFormat="1" applyFont="1" applyFill="1" applyBorder="1" applyAlignment="1" applyProtection="1">
      <alignment horizontal="center"/>
      <protection/>
    </xf>
    <xf numFmtId="3" fontId="6" fillId="35" borderId="23" xfId="0" applyNumberFormat="1" applyFont="1" applyFill="1" applyBorder="1" applyAlignment="1" applyProtection="1">
      <alignment horizontal="center"/>
      <protection/>
    </xf>
    <xf numFmtId="3" fontId="6" fillId="35" borderId="22" xfId="0" applyNumberFormat="1" applyFont="1" applyFill="1" applyBorder="1" applyAlignment="1" applyProtection="1">
      <alignment horizontal="center"/>
      <protection/>
    </xf>
    <xf numFmtId="164" fontId="6" fillId="35" borderId="23" xfId="0" applyNumberFormat="1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6" fillId="35" borderId="26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7" fillId="36" borderId="27" xfId="0" applyFont="1" applyFill="1" applyBorder="1" applyAlignment="1">
      <alignment/>
    </xf>
    <xf numFmtId="3" fontId="6" fillId="36" borderId="12" xfId="0" applyNumberFormat="1" applyFont="1" applyFill="1" applyBorder="1" applyAlignment="1" applyProtection="1">
      <alignment vertical="center"/>
      <protection/>
    </xf>
    <xf numFmtId="0" fontId="8" fillId="36" borderId="12" xfId="0" applyFont="1" applyFill="1" applyBorder="1" applyAlignment="1">
      <alignment/>
    </xf>
    <xf numFmtId="3" fontId="6" fillId="36" borderId="28" xfId="0" applyNumberFormat="1" applyFont="1" applyFill="1" applyBorder="1" applyAlignment="1" applyProtection="1">
      <alignment vertical="center"/>
      <protection/>
    </xf>
    <xf numFmtId="3" fontId="6" fillId="36" borderId="29" xfId="0" applyNumberFormat="1" applyFont="1" applyFill="1" applyBorder="1" applyAlignment="1" applyProtection="1">
      <alignment vertical="center"/>
      <protection/>
    </xf>
    <xf numFmtId="0" fontId="0" fillId="36" borderId="27" xfId="0" applyFill="1" applyBorder="1" applyAlignment="1">
      <alignment/>
    </xf>
    <xf numFmtId="3" fontId="6" fillId="36" borderId="12" xfId="0" applyNumberFormat="1" applyFont="1" applyFill="1" applyBorder="1" applyAlignment="1" applyProtection="1">
      <alignment vertical="center"/>
      <protection/>
    </xf>
    <xf numFmtId="0" fontId="6" fillId="36" borderId="12" xfId="0" applyFont="1" applyFill="1" applyBorder="1" applyAlignment="1">
      <alignment/>
    </xf>
    <xf numFmtId="3" fontId="6" fillId="36" borderId="28" xfId="0" applyNumberFormat="1" applyFont="1" applyFill="1" applyBorder="1" applyAlignment="1" applyProtection="1">
      <alignment vertical="center"/>
      <protection/>
    </xf>
    <xf numFmtId="3" fontId="6" fillId="36" borderId="19" xfId="0" applyNumberFormat="1" applyFont="1" applyFill="1" applyBorder="1" applyAlignment="1" applyProtection="1">
      <alignment vertical="center"/>
      <protection/>
    </xf>
    <xf numFmtId="0" fontId="0" fillId="36" borderId="20" xfId="0" applyFont="1" applyFill="1" applyBorder="1" applyAlignment="1">
      <alignment/>
    </xf>
    <xf numFmtId="3" fontId="6" fillId="36" borderId="29" xfId="0" applyNumberFormat="1" applyFont="1" applyFill="1" applyBorder="1" applyAlignment="1" applyProtection="1">
      <alignment vertical="center"/>
      <protection/>
    </xf>
    <xf numFmtId="0" fontId="6" fillId="12" borderId="30" xfId="0" applyNumberFormat="1" applyFont="1" applyFill="1" applyBorder="1" applyAlignment="1" applyProtection="1">
      <alignment vertical="center"/>
      <protection/>
    </xf>
    <xf numFmtId="0" fontId="6" fillId="12" borderId="31" xfId="0" applyNumberFormat="1" applyFont="1" applyFill="1" applyBorder="1" applyAlignment="1" applyProtection="1">
      <alignment vertical="center"/>
      <protection/>
    </xf>
    <xf numFmtId="3" fontId="6" fillId="12" borderId="32" xfId="0" applyNumberFormat="1" applyFont="1" applyFill="1" applyBorder="1" applyAlignment="1" applyProtection="1">
      <alignment vertical="center"/>
      <protection/>
    </xf>
    <xf numFmtId="3" fontId="6" fillId="12" borderId="33" xfId="0" applyNumberFormat="1" applyFont="1" applyFill="1" applyBorder="1" applyAlignment="1" applyProtection="1">
      <alignment vertical="center"/>
      <protection/>
    </xf>
    <xf numFmtId="3" fontId="16" fillId="12" borderId="32" xfId="49" applyNumberFormat="1" applyFont="1" applyFill="1" applyBorder="1">
      <alignment/>
      <protection/>
    </xf>
    <xf numFmtId="0" fontId="6" fillId="12" borderId="30" xfId="0" applyNumberFormat="1" applyFont="1" applyFill="1" applyBorder="1" applyAlignment="1" applyProtection="1">
      <alignment vertical="center"/>
      <protection/>
    </xf>
    <xf numFmtId="0" fontId="6" fillId="12" borderId="31" xfId="0" applyNumberFormat="1" applyFont="1" applyFill="1" applyBorder="1" applyAlignment="1" applyProtection="1">
      <alignment vertical="center"/>
      <protection/>
    </xf>
    <xf numFmtId="0" fontId="6" fillId="12" borderId="33" xfId="0" applyNumberFormat="1" applyFont="1" applyFill="1" applyBorder="1" applyAlignment="1" applyProtection="1">
      <alignment vertical="center"/>
      <protection/>
    </xf>
    <xf numFmtId="3" fontId="6" fillId="12" borderId="32" xfId="0" applyNumberFormat="1" applyFont="1" applyFill="1" applyBorder="1" applyAlignment="1" applyProtection="1">
      <alignment vertical="center"/>
      <protection/>
    </xf>
    <xf numFmtId="3" fontId="6" fillId="12" borderId="33" xfId="0" applyNumberFormat="1" applyFont="1" applyFill="1" applyBorder="1" applyAlignment="1" applyProtection="1">
      <alignment vertical="center"/>
      <protection/>
    </xf>
    <xf numFmtId="3" fontId="6" fillId="12" borderId="11" xfId="0" applyNumberFormat="1" applyFont="1" applyFill="1" applyBorder="1" applyAlignment="1" applyProtection="1">
      <alignment vertical="center"/>
      <protection/>
    </xf>
    <xf numFmtId="3" fontId="6" fillId="12" borderId="16" xfId="0" applyNumberFormat="1" applyFont="1" applyFill="1" applyBorder="1" applyAlignment="1" applyProtection="1">
      <alignment vertical="center"/>
      <protection/>
    </xf>
    <xf numFmtId="3" fontId="16" fillId="12" borderId="11" xfId="49" applyNumberFormat="1" applyFont="1" applyFill="1" applyBorder="1">
      <alignment/>
      <protection/>
    </xf>
    <xf numFmtId="3" fontId="6" fillId="12" borderId="32" xfId="0" applyNumberFormat="1" applyFont="1" applyFill="1" applyBorder="1" applyAlignment="1" applyProtection="1">
      <alignment/>
      <protection/>
    </xf>
    <xf numFmtId="3" fontId="6" fillId="12" borderId="33" xfId="0" applyNumberFormat="1" applyFont="1" applyFill="1" applyBorder="1" applyAlignment="1" applyProtection="1">
      <alignment/>
      <protection/>
    </xf>
    <xf numFmtId="3" fontId="6" fillId="12" borderId="13" xfId="0" applyNumberFormat="1" applyFont="1" applyFill="1" applyBorder="1" applyAlignment="1" applyProtection="1">
      <alignment vertical="center"/>
      <protection/>
    </xf>
    <xf numFmtId="3" fontId="6" fillId="12" borderId="17" xfId="0" applyNumberFormat="1" applyFont="1" applyFill="1" applyBorder="1" applyAlignment="1" applyProtection="1">
      <alignment vertical="center"/>
      <protection/>
    </xf>
    <xf numFmtId="3" fontId="6" fillId="12" borderId="34" xfId="0" applyNumberFormat="1" applyFont="1" applyFill="1" applyBorder="1" applyAlignment="1" applyProtection="1">
      <alignment/>
      <protection/>
    </xf>
    <xf numFmtId="3" fontId="6" fillId="12" borderId="23" xfId="0" applyNumberFormat="1" applyFont="1" applyFill="1" applyBorder="1" applyAlignment="1" applyProtection="1">
      <alignment/>
      <protection/>
    </xf>
    <xf numFmtId="0" fontId="0" fillId="12" borderId="27" xfId="0" applyFill="1" applyBorder="1" applyAlignment="1">
      <alignment/>
    </xf>
    <xf numFmtId="3" fontId="6" fillId="12" borderId="12" xfId="0" applyNumberFormat="1" applyFont="1" applyFill="1" applyBorder="1" applyAlignment="1" applyProtection="1">
      <alignment vertical="center"/>
      <protection/>
    </xf>
    <xf numFmtId="0" fontId="6" fillId="12" borderId="12" xfId="0" applyFont="1" applyFill="1" applyBorder="1" applyAlignment="1">
      <alignment/>
    </xf>
    <xf numFmtId="3" fontId="6" fillId="12" borderId="28" xfId="0" applyNumberFormat="1" applyFont="1" applyFill="1" applyBorder="1" applyAlignment="1" applyProtection="1">
      <alignment vertical="center"/>
      <protection/>
    </xf>
    <xf numFmtId="3" fontId="6" fillId="12" borderId="29" xfId="0" applyNumberFormat="1" applyFont="1" applyFill="1" applyBorder="1" applyAlignment="1" applyProtection="1">
      <alignment vertical="center"/>
      <protection/>
    </xf>
    <xf numFmtId="3" fontId="6" fillId="12" borderId="28" xfId="0" applyNumberFormat="1" applyFont="1" applyFill="1" applyBorder="1" applyAlignment="1" applyProtection="1">
      <alignment/>
      <protection/>
    </xf>
    <xf numFmtId="3" fontId="6" fillId="12" borderId="27" xfId="0" applyNumberFormat="1" applyFont="1" applyFill="1" applyBorder="1" applyAlignment="1" applyProtection="1">
      <alignment vertical="center"/>
      <protection/>
    </xf>
    <xf numFmtId="0" fontId="0" fillId="12" borderId="12" xfId="0" applyFont="1" applyFill="1" applyBorder="1" applyAlignment="1">
      <alignment/>
    </xf>
    <xf numFmtId="3" fontId="6" fillId="12" borderId="28" xfId="0" applyNumberFormat="1" applyFont="1" applyFill="1" applyBorder="1" applyAlignment="1" applyProtection="1">
      <alignment vertical="center"/>
      <protection/>
    </xf>
    <xf numFmtId="3" fontId="6" fillId="36" borderId="28" xfId="0" applyNumberFormat="1" applyFont="1" applyFill="1" applyBorder="1" applyAlignment="1" applyProtection="1">
      <alignment/>
      <protection/>
    </xf>
    <xf numFmtId="0" fontId="0" fillId="36" borderId="27" xfId="0" applyFont="1" applyFill="1" applyBorder="1" applyAlignment="1">
      <alignment/>
    </xf>
    <xf numFmtId="3" fontId="6" fillId="36" borderId="29" xfId="0" applyNumberFormat="1" applyFont="1" applyFill="1" applyBorder="1" applyAlignment="1" applyProtection="1">
      <alignment/>
      <protection/>
    </xf>
    <xf numFmtId="3" fontId="6" fillId="12" borderId="29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right"/>
    </xf>
    <xf numFmtId="3" fontId="2" fillId="0" borderId="22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3" fontId="15" fillId="0" borderId="22" xfId="0" applyNumberFormat="1" applyFont="1" applyFill="1" applyBorder="1" applyAlignment="1" applyProtection="1">
      <alignment horizontal="right"/>
      <protection/>
    </xf>
    <xf numFmtId="0" fontId="0" fillId="0" borderId="22" xfId="0" applyFont="1" applyBorder="1" applyAlignment="1">
      <alignment horizontal="right"/>
    </xf>
    <xf numFmtId="3" fontId="6" fillId="36" borderId="12" xfId="0" applyNumberFormat="1" applyFont="1" applyFill="1" applyBorder="1" applyAlignment="1" applyProtection="1">
      <alignment vertical="center"/>
      <protection/>
    </xf>
    <xf numFmtId="0" fontId="0" fillId="36" borderId="29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čerpání příjmů 5-2005" xfId="49"/>
    <cellStyle name="Followed Hyperlink" xfId="50"/>
    <cellStyle name="Poznámka" xfId="51"/>
    <cellStyle name="Percent" xfId="52"/>
    <cellStyle name="Procenta 2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pletalovaal\AppData\Local\Microsoft\Windows\Temporary%20Internet%20Files\Content.Outlook\YP38HINJ\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arcikovave\Desktop\Documents\2013\Hospoda&#345;en&#237;%20%20I.%20pololet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0.42578125" style="0" customWidth="1"/>
    <col min="2" max="2" width="7.140625" style="0" customWidth="1"/>
    <col min="3" max="3" width="8.00390625" style="0" customWidth="1"/>
    <col min="4" max="4" width="49.421875" style="0" customWidth="1"/>
    <col min="5" max="8" width="12.7109375" style="0" customWidth="1"/>
  </cols>
  <sheetData>
    <row r="1" spans="5:8" ht="21" customHeight="1">
      <c r="E1" s="113"/>
      <c r="F1" s="113"/>
      <c r="G1" s="113"/>
      <c r="H1" s="113"/>
    </row>
    <row r="2" spans="2:8" ht="18">
      <c r="B2" s="48" t="s">
        <v>48</v>
      </c>
      <c r="C2" s="48"/>
      <c r="D2" s="48"/>
      <c r="E2" s="48"/>
      <c r="F2" s="48"/>
      <c r="G2" s="48"/>
      <c r="H2" s="48"/>
    </row>
    <row r="3" spans="2:8" ht="18.75" thickBot="1">
      <c r="B3" s="114"/>
      <c r="C3" s="115"/>
      <c r="D3" s="115"/>
      <c r="E3" s="115"/>
      <c r="F3" s="116" t="s">
        <v>38</v>
      </c>
      <c r="G3" s="117"/>
      <c r="H3" s="117"/>
    </row>
    <row r="4" spans="2:8" ht="12.75" customHeight="1">
      <c r="B4" s="49"/>
      <c r="C4" s="50"/>
      <c r="D4" s="51"/>
      <c r="E4" s="52" t="s">
        <v>0</v>
      </c>
      <c r="F4" s="53" t="s">
        <v>1</v>
      </c>
      <c r="G4" s="52" t="s">
        <v>2</v>
      </c>
      <c r="H4" s="52" t="s">
        <v>49</v>
      </c>
    </row>
    <row r="5" spans="2:8" ht="15.75">
      <c r="B5" s="54"/>
      <c r="C5" s="55" t="s">
        <v>37</v>
      </c>
      <c r="D5" s="56"/>
      <c r="E5" s="57" t="s">
        <v>3</v>
      </c>
      <c r="F5" s="58" t="s">
        <v>3</v>
      </c>
      <c r="G5" s="57" t="s">
        <v>4</v>
      </c>
      <c r="H5" s="57" t="s">
        <v>4</v>
      </c>
    </row>
    <row r="6" spans="2:8" ht="13.5" thickBot="1">
      <c r="B6" s="59"/>
      <c r="C6" s="60"/>
      <c r="D6" s="61"/>
      <c r="E6" s="62" t="s">
        <v>47</v>
      </c>
      <c r="F6" s="63" t="s">
        <v>47</v>
      </c>
      <c r="G6" s="62" t="s">
        <v>53</v>
      </c>
      <c r="H6" s="64" t="s">
        <v>50</v>
      </c>
    </row>
    <row r="7" spans="1:8" ht="8.25" customHeight="1" thickBot="1">
      <c r="A7" s="1"/>
      <c r="B7" s="3"/>
      <c r="E7" s="19"/>
      <c r="F7" s="19"/>
      <c r="G7" s="19"/>
      <c r="H7" s="19"/>
    </row>
    <row r="8" spans="2:8" ht="12.75">
      <c r="B8" s="65"/>
      <c r="C8" s="66"/>
      <c r="D8" s="66"/>
      <c r="E8" s="67">
        <v>1</v>
      </c>
      <c r="F8" s="68">
        <v>2</v>
      </c>
      <c r="G8" s="67">
        <v>3</v>
      </c>
      <c r="H8" s="67">
        <v>4</v>
      </c>
    </row>
    <row r="9" spans="2:8" ht="12.75">
      <c r="B9" s="2"/>
      <c r="C9" s="3"/>
      <c r="D9" s="4" t="s">
        <v>45</v>
      </c>
      <c r="E9" s="33">
        <v>34100</v>
      </c>
      <c r="F9" s="33">
        <v>34100</v>
      </c>
      <c r="G9" s="34">
        <v>21965</v>
      </c>
      <c r="H9" s="16">
        <v>35000</v>
      </c>
    </row>
    <row r="10" spans="2:8" ht="12.75">
      <c r="B10" s="2"/>
      <c r="C10" s="4"/>
      <c r="D10" s="3" t="s">
        <v>41</v>
      </c>
      <c r="E10" s="16">
        <v>7500</v>
      </c>
      <c r="F10" s="16">
        <v>0</v>
      </c>
      <c r="G10" s="34">
        <v>0</v>
      </c>
      <c r="H10" s="16">
        <v>9000</v>
      </c>
    </row>
    <row r="11" spans="2:8" ht="12.75">
      <c r="B11" s="2"/>
      <c r="C11" s="4"/>
      <c r="D11" s="4" t="s">
        <v>6</v>
      </c>
      <c r="E11" s="16">
        <v>1300</v>
      </c>
      <c r="F11" s="16">
        <v>1300</v>
      </c>
      <c r="G11" s="34">
        <v>986</v>
      </c>
      <c r="H11" s="16">
        <v>1300</v>
      </c>
    </row>
    <row r="12" spans="2:13" ht="12.75">
      <c r="B12" s="2"/>
      <c r="C12" s="4"/>
      <c r="D12" s="4" t="s">
        <v>9</v>
      </c>
      <c r="E12" s="16">
        <v>6500</v>
      </c>
      <c r="F12" s="16">
        <v>6500</v>
      </c>
      <c r="G12" s="34">
        <v>4382</v>
      </c>
      <c r="H12" s="16">
        <v>6500</v>
      </c>
      <c r="M12" s="39"/>
    </row>
    <row r="13" spans="2:8" ht="12.75">
      <c r="B13" s="2"/>
      <c r="C13" s="4"/>
      <c r="D13" s="3" t="s">
        <v>5</v>
      </c>
      <c r="E13" s="16">
        <v>0</v>
      </c>
      <c r="F13" s="16">
        <v>0</v>
      </c>
      <c r="G13" s="34">
        <v>0</v>
      </c>
      <c r="H13" s="16">
        <v>0</v>
      </c>
    </row>
    <row r="14" spans="1:8" ht="12.75">
      <c r="A14" s="5"/>
      <c r="B14" s="81" t="s">
        <v>7</v>
      </c>
      <c r="C14" s="82" t="s">
        <v>8</v>
      </c>
      <c r="D14" s="82"/>
      <c r="E14" s="83">
        <f>SUM(E9:E12)</f>
        <v>49400</v>
      </c>
      <c r="F14" s="83">
        <f>SUM(F9:F12)</f>
        <v>41900</v>
      </c>
      <c r="G14" s="84">
        <f>SUM(G9:G13)</f>
        <v>27333</v>
      </c>
      <c r="H14" s="85">
        <f>SUM(H9:H13)</f>
        <v>51800</v>
      </c>
    </row>
    <row r="15" spans="1:8" ht="12.75">
      <c r="A15" s="5"/>
      <c r="B15" s="2"/>
      <c r="C15" s="4"/>
      <c r="D15" s="6" t="s">
        <v>5</v>
      </c>
      <c r="E15" s="22">
        <v>280</v>
      </c>
      <c r="F15" s="22">
        <v>280</v>
      </c>
      <c r="G15" s="35">
        <v>277</v>
      </c>
      <c r="H15" s="16">
        <v>280</v>
      </c>
    </row>
    <row r="16" spans="1:8" ht="12.75">
      <c r="A16" s="7"/>
      <c r="B16" s="86" t="s">
        <v>28</v>
      </c>
      <c r="C16" s="87" t="s">
        <v>29</v>
      </c>
      <c r="D16" s="88"/>
      <c r="E16" s="89">
        <f>SUM(E15)</f>
        <v>280</v>
      </c>
      <c r="F16" s="89">
        <f>SUM(F15)</f>
        <v>280</v>
      </c>
      <c r="G16" s="90">
        <f>SUM(G15)</f>
        <v>277</v>
      </c>
      <c r="H16" s="85">
        <f>SUM(H15)</f>
        <v>280</v>
      </c>
    </row>
    <row r="17" spans="1:8" ht="12.75">
      <c r="A17" s="7"/>
      <c r="B17" s="28"/>
      <c r="C17" s="29"/>
      <c r="D17" s="21" t="s">
        <v>5</v>
      </c>
      <c r="E17" s="22">
        <v>1400</v>
      </c>
      <c r="F17" s="22">
        <v>1400</v>
      </c>
      <c r="G17" s="35">
        <v>1220</v>
      </c>
      <c r="H17" s="16">
        <v>1400</v>
      </c>
    </row>
    <row r="18" spans="1:8" ht="13.5" thickBot="1">
      <c r="A18" s="7"/>
      <c r="B18" s="86" t="s">
        <v>19</v>
      </c>
      <c r="C18" s="87" t="s">
        <v>17</v>
      </c>
      <c r="D18" s="87"/>
      <c r="E18" s="91">
        <f>SUM(E17)</f>
        <v>1400</v>
      </c>
      <c r="F18" s="91">
        <f>SUM(F17)</f>
        <v>1400</v>
      </c>
      <c r="G18" s="92">
        <f>SUM(G17)</f>
        <v>1220</v>
      </c>
      <c r="H18" s="93">
        <f>SUM(H17)</f>
        <v>1400</v>
      </c>
    </row>
    <row r="19" spans="1:8" ht="13.5" thickBot="1">
      <c r="A19" s="40"/>
      <c r="B19" s="69"/>
      <c r="C19" s="70" t="s">
        <v>14</v>
      </c>
      <c r="D19" s="71"/>
      <c r="E19" s="72">
        <f>E14+E16+E18</f>
        <v>51080</v>
      </c>
      <c r="F19" s="72">
        <f>F14+F16+F18</f>
        <v>43580</v>
      </c>
      <c r="G19" s="73">
        <f>G14+G16+G18</f>
        <v>28830</v>
      </c>
      <c r="H19" s="73">
        <f>H14+H16+H18</f>
        <v>53480</v>
      </c>
    </row>
    <row r="20" spans="1:8" ht="12.75">
      <c r="A20" s="40"/>
      <c r="B20" s="8"/>
      <c r="C20" s="9"/>
      <c r="D20" s="10" t="s">
        <v>43</v>
      </c>
      <c r="E20" s="17">
        <v>516</v>
      </c>
      <c r="F20" s="17">
        <v>516</v>
      </c>
      <c r="G20" s="36">
        <v>430</v>
      </c>
      <c r="H20" s="43">
        <v>516</v>
      </c>
    </row>
    <row r="21" spans="1:8" ht="12.75">
      <c r="A21" s="40"/>
      <c r="B21" s="8"/>
      <c r="C21" s="9"/>
      <c r="D21" s="10" t="s">
        <v>22</v>
      </c>
      <c r="E21" s="17">
        <v>0</v>
      </c>
      <c r="F21" s="17">
        <v>0</v>
      </c>
      <c r="G21" s="36">
        <v>0</v>
      </c>
      <c r="H21" s="17">
        <v>0</v>
      </c>
    </row>
    <row r="22" spans="1:8" ht="12.75">
      <c r="A22" s="40"/>
      <c r="B22" s="86" t="s">
        <v>44</v>
      </c>
      <c r="C22" s="87" t="s">
        <v>42</v>
      </c>
      <c r="D22" s="87"/>
      <c r="E22" s="94">
        <f>SUM(E20:E21)</f>
        <v>516</v>
      </c>
      <c r="F22" s="94">
        <f>SUM(F20:F21)</f>
        <v>516</v>
      </c>
      <c r="G22" s="95">
        <f>SUM(G20:G21)</f>
        <v>430</v>
      </c>
      <c r="H22" s="94">
        <f>SUM(H20:H21)</f>
        <v>516</v>
      </c>
    </row>
    <row r="23" spans="2:8" ht="12.75">
      <c r="B23" s="25"/>
      <c r="C23" s="41"/>
      <c r="D23" s="10" t="s">
        <v>20</v>
      </c>
      <c r="E23" s="17">
        <v>3183</v>
      </c>
      <c r="F23" s="17">
        <v>3273</v>
      </c>
      <c r="G23" s="36">
        <v>3261</v>
      </c>
      <c r="H23" s="17">
        <v>3183</v>
      </c>
    </row>
    <row r="24" spans="2:8" ht="12.75">
      <c r="B24" s="86" t="s">
        <v>23</v>
      </c>
      <c r="C24" s="87" t="s">
        <v>24</v>
      </c>
      <c r="D24" s="87"/>
      <c r="E24" s="89">
        <f>SUM(E23)</f>
        <v>3183</v>
      </c>
      <c r="F24" s="89">
        <f>SUM(F23)</f>
        <v>3273</v>
      </c>
      <c r="G24" s="90">
        <f>SUM(G23:G23)</f>
        <v>3261</v>
      </c>
      <c r="H24" s="94">
        <f>SUM(H23)</f>
        <v>3183</v>
      </c>
    </row>
    <row r="25" spans="2:8" s="5" customFormat="1" ht="12.75">
      <c r="B25" s="26"/>
      <c r="C25" s="27"/>
      <c r="D25" s="30" t="s">
        <v>27</v>
      </c>
      <c r="E25" s="23">
        <v>0</v>
      </c>
      <c r="F25" s="23">
        <v>0</v>
      </c>
      <c r="G25" s="37">
        <v>0</v>
      </c>
      <c r="H25" s="44">
        <v>0</v>
      </c>
    </row>
    <row r="26" spans="2:8" s="5" customFormat="1" ht="12.75">
      <c r="B26" s="86"/>
      <c r="C26" s="87" t="s">
        <v>46</v>
      </c>
      <c r="D26" s="87"/>
      <c r="E26" s="89">
        <f>SUM(E25)</f>
        <v>0</v>
      </c>
      <c r="F26" s="89">
        <f>SUM(F25)</f>
        <v>0</v>
      </c>
      <c r="G26" s="90">
        <f>SUM(G25:G25)</f>
        <v>0</v>
      </c>
      <c r="H26" s="94">
        <f>SUM(H25)</f>
        <v>0</v>
      </c>
    </row>
    <row r="27" spans="2:8" s="5" customFormat="1" ht="12.75">
      <c r="B27" s="28"/>
      <c r="C27" s="29"/>
      <c r="D27" s="24" t="s">
        <v>18</v>
      </c>
      <c r="E27" s="22">
        <v>10</v>
      </c>
      <c r="F27" s="22">
        <v>10</v>
      </c>
      <c r="G27" s="35">
        <v>324</v>
      </c>
      <c r="H27" s="17">
        <v>10</v>
      </c>
    </row>
    <row r="28" spans="2:8" ht="12.75">
      <c r="B28" s="86" t="s">
        <v>28</v>
      </c>
      <c r="C28" s="87" t="s">
        <v>29</v>
      </c>
      <c r="D28" s="87"/>
      <c r="E28" s="89">
        <f>SUM(E25:E27)</f>
        <v>10</v>
      </c>
      <c r="F28" s="89">
        <f>SUM(F25:F27)</f>
        <v>10</v>
      </c>
      <c r="G28" s="90">
        <f>SUM(G25:G27)</f>
        <v>324</v>
      </c>
      <c r="H28" s="94">
        <f>SUM(H27)</f>
        <v>10</v>
      </c>
    </row>
    <row r="29" spans="2:8" ht="12.75">
      <c r="B29" s="26"/>
      <c r="C29" s="27"/>
      <c r="D29" s="30" t="s">
        <v>30</v>
      </c>
      <c r="E29" s="23">
        <v>4050</v>
      </c>
      <c r="F29" s="23">
        <v>4050</v>
      </c>
      <c r="G29" s="37">
        <v>3037</v>
      </c>
      <c r="H29" s="45">
        <v>4650</v>
      </c>
    </row>
    <row r="30" spans="2:8" ht="12.75">
      <c r="B30" s="28"/>
      <c r="C30" s="29"/>
      <c r="D30" s="24" t="s">
        <v>35</v>
      </c>
      <c r="E30" s="22">
        <v>0</v>
      </c>
      <c r="F30" s="22">
        <v>262</v>
      </c>
      <c r="G30" s="35">
        <v>277</v>
      </c>
      <c r="H30" s="45">
        <v>0</v>
      </c>
    </row>
    <row r="31" spans="1:8" ht="12.75">
      <c r="A31" s="40"/>
      <c r="B31" s="86" t="s">
        <v>36</v>
      </c>
      <c r="C31" s="87" t="s">
        <v>31</v>
      </c>
      <c r="D31" s="87"/>
      <c r="E31" s="89">
        <f>SUM(E29)</f>
        <v>4050</v>
      </c>
      <c r="F31" s="89">
        <f>SUM(F29:F30)</f>
        <v>4312</v>
      </c>
      <c r="G31" s="90">
        <f>SUM(G29:G30)</f>
        <v>3314</v>
      </c>
      <c r="H31" s="94">
        <f>SUM(H29:H30)</f>
        <v>4650</v>
      </c>
    </row>
    <row r="32" spans="1:8" ht="12.75">
      <c r="A32" s="40"/>
      <c r="B32" s="11"/>
      <c r="C32" s="1"/>
      <c r="D32" s="10" t="s">
        <v>26</v>
      </c>
      <c r="E32" s="17">
        <v>0</v>
      </c>
      <c r="F32" s="17">
        <v>0</v>
      </c>
      <c r="G32" s="36">
        <v>3</v>
      </c>
      <c r="H32" s="17">
        <v>0</v>
      </c>
    </row>
    <row r="33" spans="1:8" ht="12.75">
      <c r="A33" s="40"/>
      <c r="B33" s="25"/>
      <c r="C33" s="41"/>
      <c r="D33" s="10" t="s">
        <v>25</v>
      </c>
      <c r="E33" s="17">
        <v>115531</v>
      </c>
      <c r="F33" s="17">
        <v>115981</v>
      </c>
      <c r="G33" s="36">
        <v>102696</v>
      </c>
      <c r="H33" s="17">
        <v>119785</v>
      </c>
    </row>
    <row r="34" spans="1:8" ht="12.75">
      <c r="A34" s="40"/>
      <c r="B34" s="25"/>
      <c r="C34" s="41"/>
      <c r="D34" s="10" t="s">
        <v>51</v>
      </c>
      <c r="E34" s="17">
        <v>11059</v>
      </c>
      <c r="F34" s="17">
        <v>11309</v>
      </c>
      <c r="G34" s="36">
        <v>12654</v>
      </c>
      <c r="H34" s="17">
        <v>11250</v>
      </c>
    </row>
    <row r="35" spans="1:8" ht="12.75">
      <c r="A35" s="40"/>
      <c r="B35" s="86" t="s">
        <v>32</v>
      </c>
      <c r="C35" s="87" t="s">
        <v>33</v>
      </c>
      <c r="D35" s="87"/>
      <c r="E35" s="89">
        <f>SUM(E32:E34)</f>
        <v>126590</v>
      </c>
      <c r="F35" s="89">
        <f>SUM(F32:F34)</f>
        <v>127290</v>
      </c>
      <c r="G35" s="90">
        <f>SUM(G32:G34)</f>
        <v>115353</v>
      </c>
      <c r="H35" s="94">
        <f>SUM(H32:H34)</f>
        <v>131035</v>
      </c>
    </row>
    <row r="36" spans="2:8" ht="12.75">
      <c r="B36" s="86" t="s">
        <v>19</v>
      </c>
      <c r="C36" s="87" t="s">
        <v>17</v>
      </c>
      <c r="D36" s="87"/>
      <c r="E36" s="96">
        <v>500</v>
      </c>
      <c r="F36" s="96">
        <v>535</v>
      </c>
      <c r="G36" s="97">
        <v>540</v>
      </c>
      <c r="H36" s="98">
        <v>500</v>
      </c>
    </row>
    <row r="37" spans="2:8" ht="12.75">
      <c r="B37" s="20"/>
      <c r="C37" s="21"/>
      <c r="D37" s="21" t="s">
        <v>11</v>
      </c>
      <c r="E37" s="23">
        <v>2560</v>
      </c>
      <c r="F37" s="23">
        <v>4685</v>
      </c>
      <c r="G37" s="37">
        <v>2554</v>
      </c>
      <c r="H37" s="17">
        <v>700</v>
      </c>
    </row>
    <row r="38" spans="2:8" ht="13.5" thickBot="1">
      <c r="B38" s="86" t="s">
        <v>7</v>
      </c>
      <c r="C38" s="87" t="s">
        <v>8</v>
      </c>
      <c r="D38" s="87"/>
      <c r="E38" s="89">
        <f>SUM(E37:E37)</f>
        <v>2560</v>
      </c>
      <c r="F38" s="89">
        <f>SUM(F37:F37)</f>
        <v>4685</v>
      </c>
      <c r="G38" s="90">
        <f>SUM(G37:G37)</f>
        <v>2554</v>
      </c>
      <c r="H38" s="99">
        <f>SUM(H37)</f>
        <v>700</v>
      </c>
    </row>
    <row r="39" spans="1:8" ht="13.5" thickBot="1">
      <c r="A39" s="40"/>
      <c r="B39" s="74"/>
      <c r="C39" s="75" t="s">
        <v>15</v>
      </c>
      <c r="D39" s="76"/>
      <c r="E39" s="77">
        <f>E22+E24+E28+E31+E35+E36+E38</f>
        <v>137409</v>
      </c>
      <c r="F39" s="77">
        <f>F22+F24+F28+F31+F35+F36+F38</f>
        <v>140621</v>
      </c>
      <c r="G39" s="77">
        <f>G22+G24+G28+G31+G35+G36+G38</f>
        <v>125776</v>
      </c>
      <c r="H39" s="77">
        <f>H22+H24+H28+H31+H35+H36+H38</f>
        <v>140594</v>
      </c>
    </row>
    <row r="40" spans="1:8" ht="12.75">
      <c r="A40" s="40"/>
      <c r="B40" s="12"/>
      <c r="C40" s="41"/>
      <c r="D40" s="13" t="s">
        <v>21</v>
      </c>
      <c r="E40" s="18">
        <v>4980</v>
      </c>
      <c r="F40" s="18">
        <v>4980</v>
      </c>
      <c r="G40" s="38">
        <v>1440</v>
      </c>
      <c r="H40" s="45">
        <v>2335</v>
      </c>
    </row>
    <row r="41" spans="1:8" ht="12.75">
      <c r="A41" s="42"/>
      <c r="B41" s="25"/>
      <c r="C41" s="41"/>
      <c r="D41" s="13" t="s">
        <v>34</v>
      </c>
      <c r="E41" s="18">
        <v>1000</v>
      </c>
      <c r="F41" s="18">
        <v>1000</v>
      </c>
      <c r="G41" s="38">
        <v>265</v>
      </c>
      <c r="H41" s="17">
        <v>1000</v>
      </c>
    </row>
    <row r="42" spans="1:8" ht="13.5" thickBot="1">
      <c r="A42" s="40"/>
      <c r="B42" s="86" t="s">
        <v>32</v>
      </c>
      <c r="C42" s="87" t="s">
        <v>33</v>
      </c>
      <c r="D42" s="87"/>
      <c r="E42" s="89">
        <f>SUM(E40:E41)</f>
        <v>5980</v>
      </c>
      <c r="F42" s="89">
        <f>SUM(F40:F41)</f>
        <v>5980</v>
      </c>
      <c r="G42" s="90">
        <f>SUM(G40:G41)</f>
        <v>1705</v>
      </c>
      <c r="H42" s="84">
        <f>SUM(H40:H41)</f>
        <v>3335</v>
      </c>
    </row>
    <row r="43" spans="2:8" ht="13.5" thickBot="1">
      <c r="B43" s="100"/>
      <c r="C43" s="101" t="s">
        <v>16</v>
      </c>
      <c r="D43" s="102"/>
      <c r="E43" s="103">
        <f>E42</f>
        <v>5980</v>
      </c>
      <c r="F43" s="103">
        <f>F42</f>
        <v>5980</v>
      </c>
      <c r="G43" s="104">
        <f>G42</f>
        <v>1705</v>
      </c>
      <c r="H43" s="105">
        <f>SUM(H42)</f>
        <v>3335</v>
      </c>
    </row>
    <row r="44" spans="2:8" ht="13.5" thickBot="1">
      <c r="B44" s="78" t="s">
        <v>10</v>
      </c>
      <c r="C44" s="79"/>
      <c r="D44" s="79"/>
      <c r="E44" s="72">
        <f>E19+E39+E43</f>
        <v>194469</v>
      </c>
      <c r="F44" s="72">
        <f>F19+F39+F43</f>
        <v>190181</v>
      </c>
      <c r="G44" s="73">
        <f>G19+G39+G43</f>
        <v>156311</v>
      </c>
      <c r="H44" s="73">
        <f>H19+H39+H43</f>
        <v>197409</v>
      </c>
    </row>
    <row r="45" spans="1:8" ht="13.5" customHeight="1" thickBot="1">
      <c r="A45" s="46"/>
      <c r="B45" s="74"/>
      <c r="C45" s="75" t="s">
        <v>39</v>
      </c>
      <c r="D45" s="76"/>
      <c r="E45" s="77">
        <v>127548</v>
      </c>
      <c r="F45" s="77">
        <v>216874</v>
      </c>
      <c r="G45" s="80">
        <v>169784</v>
      </c>
      <c r="H45" s="109">
        <v>141386</v>
      </c>
    </row>
    <row r="46" spans="2:8" ht="13.5" thickBot="1">
      <c r="B46" s="106" t="s">
        <v>12</v>
      </c>
      <c r="C46" s="107"/>
      <c r="D46" s="107"/>
      <c r="E46" s="108">
        <f>E44+E45</f>
        <v>322017</v>
      </c>
      <c r="F46" s="108">
        <f>F44+F45</f>
        <v>407055</v>
      </c>
      <c r="G46" s="108">
        <f>G44+G45</f>
        <v>326095</v>
      </c>
      <c r="H46" s="108">
        <f>H44+H45</f>
        <v>338795</v>
      </c>
    </row>
    <row r="47" spans="2:8" ht="13.5" thickBot="1">
      <c r="B47" s="74"/>
      <c r="C47" s="75" t="s">
        <v>40</v>
      </c>
      <c r="D47" s="76"/>
      <c r="E47" s="77">
        <v>36466</v>
      </c>
      <c r="F47" s="77">
        <v>67509</v>
      </c>
      <c r="G47" s="80">
        <v>17094</v>
      </c>
      <c r="H47" s="109">
        <v>42592</v>
      </c>
    </row>
    <row r="48" spans="2:8" ht="13.5" thickBot="1">
      <c r="B48" s="110"/>
      <c r="C48" s="118" t="s">
        <v>52</v>
      </c>
      <c r="D48" s="119"/>
      <c r="E48" s="77">
        <v>0</v>
      </c>
      <c r="F48" s="77">
        <v>0</v>
      </c>
      <c r="G48" s="80">
        <v>0</v>
      </c>
      <c r="H48" s="111">
        <v>-2750</v>
      </c>
    </row>
    <row r="49" spans="2:8" ht="13.5" thickBot="1">
      <c r="B49" s="106" t="s">
        <v>13</v>
      </c>
      <c r="C49" s="107"/>
      <c r="D49" s="107"/>
      <c r="E49" s="108">
        <f>SUM(E46:E47)</f>
        <v>358483</v>
      </c>
      <c r="F49" s="108">
        <f>SUM(F46:F47)</f>
        <v>474564</v>
      </c>
      <c r="G49" s="112">
        <f>SUM(G46:G47)</f>
        <v>343189</v>
      </c>
      <c r="H49" s="112">
        <f>SUM(H46:H48)</f>
        <v>378637</v>
      </c>
    </row>
    <row r="50" spans="1:7" ht="12.75">
      <c r="A50" s="5"/>
      <c r="B50" s="14"/>
      <c r="C50" s="15"/>
      <c r="D50" s="15"/>
      <c r="E50" s="14"/>
      <c r="F50" s="14"/>
      <c r="G50" s="14"/>
    </row>
    <row r="51" ht="12.75">
      <c r="B51" s="31"/>
    </row>
    <row r="52" spans="3:4" ht="12.75">
      <c r="C52" s="32"/>
      <c r="D52" s="32"/>
    </row>
    <row r="53" ht="12.75">
      <c r="B53" s="31"/>
    </row>
    <row r="54" ht="12.75">
      <c r="I54" s="47"/>
    </row>
  </sheetData>
  <sheetProtection/>
  <mergeCells count="4">
    <mergeCell ref="E1:H1"/>
    <mergeCell ref="B3:E3"/>
    <mergeCell ref="F3:H3"/>
    <mergeCell ref="C48:D48"/>
  </mergeCells>
  <printOptions/>
  <pageMargins left="0.4" right="0.17" top="0.63" bottom="0.984251969" header="0.36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Jedlička Martin</cp:lastModifiedBy>
  <cp:lastPrinted>2015-11-19T12:23:53Z</cp:lastPrinted>
  <dcterms:created xsi:type="dcterms:W3CDTF">2006-04-14T06:53:57Z</dcterms:created>
  <dcterms:modified xsi:type="dcterms:W3CDTF">2015-12-22T11:51:29Z</dcterms:modified>
  <cp:category/>
  <cp:version/>
  <cp:contentType/>
  <cp:contentStatus/>
</cp:coreProperties>
</file>