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Výdaje tab. č. 2 " sheetId="1" r:id="rId1"/>
  </sheets>
  <externalReferences>
    <externalReference r:id="rId2"/>
    <externalReference r:id="rId3"/>
  </externalReferences>
  <definedNames>
    <definedName name="dates" localSheetId="0">[1]číselník!$B$42:$C$54</definedName>
    <definedName name="dates">[2]číselník!$B$42:$C$54</definedName>
    <definedName name="joj">#REF!</definedName>
    <definedName name="_xlnm.Print_Area" localSheetId="0">'Výdaje tab. č. 2 '!$A$1:$I$60</definedName>
    <definedName name="Print_Area">#REF!</definedName>
  </definedNames>
  <calcPr calcId="145621"/>
</workbook>
</file>

<file path=xl/calcChain.xml><?xml version="1.0" encoding="utf-8"?>
<calcChain xmlns="http://schemas.openxmlformats.org/spreadsheetml/2006/main">
  <c r="D65" i="1" l="1"/>
  <c r="G54" i="1"/>
  <c r="G57" i="1" s="1"/>
  <c r="F54" i="1"/>
  <c r="F57" i="1" s="1"/>
  <c r="E54" i="1"/>
  <c r="E57" i="1" s="1"/>
  <c r="D54" i="1"/>
  <c r="D57" i="1" s="1"/>
  <c r="G40" i="1"/>
  <c r="F40" i="1"/>
  <c r="E40" i="1"/>
  <c r="D40" i="1"/>
  <c r="G37" i="1"/>
  <c r="F37" i="1"/>
  <c r="E37" i="1"/>
  <c r="D37" i="1"/>
  <c r="G35" i="1"/>
  <c r="F35" i="1"/>
  <c r="E35" i="1"/>
  <c r="D35" i="1"/>
  <c r="G31" i="1"/>
  <c r="F31" i="1"/>
  <c r="E31" i="1"/>
  <c r="D31" i="1"/>
  <c r="G27" i="1"/>
  <c r="F27" i="1"/>
  <c r="E27" i="1"/>
  <c r="D27" i="1"/>
  <c r="G25" i="1"/>
  <c r="F25" i="1"/>
  <c r="E25" i="1"/>
  <c r="D25" i="1"/>
  <c r="G23" i="1"/>
  <c r="F23" i="1"/>
  <c r="E23" i="1"/>
  <c r="D23" i="1"/>
  <c r="G21" i="1"/>
  <c r="F21" i="1"/>
  <c r="E21" i="1"/>
  <c r="D21" i="1"/>
  <c r="G19" i="1"/>
  <c r="F19" i="1"/>
  <c r="E19" i="1"/>
  <c r="D19" i="1"/>
  <c r="G15" i="1"/>
  <c r="F15" i="1"/>
  <c r="E15" i="1"/>
  <c r="D15" i="1"/>
  <c r="G13" i="1"/>
  <c r="G42" i="1" s="1"/>
  <c r="G58" i="1" s="1"/>
  <c r="F13" i="1"/>
  <c r="F42" i="1" s="1"/>
  <c r="F58" i="1" s="1"/>
  <c r="E13" i="1"/>
  <c r="E42" i="1" s="1"/>
  <c r="E58" i="1" s="1"/>
  <c r="D13" i="1"/>
  <c r="D42" i="1" s="1"/>
  <c r="D58" i="1" s="1"/>
</calcChain>
</file>

<file path=xl/sharedStrings.xml><?xml version="1.0" encoding="utf-8"?>
<sst xmlns="http://schemas.openxmlformats.org/spreadsheetml/2006/main" count="81" uniqueCount="68">
  <si>
    <t>VÝDAJE</t>
  </si>
  <si>
    <t>Schválený</t>
  </si>
  <si>
    <t>Očekávaná</t>
  </si>
  <si>
    <t>Plnění</t>
  </si>
  <si>
    <t>rozpočet</t>
  </si>
  <si>
    <t>skutečnost</t>
  </si>
  <si>
    <t>rozpočtu</t>
  </si>
  <si>
    <t>roku 2018</t>
  </si>
  <si>
    <t>k 31. 10. 2018</t>
  </si>
  <si>
    <t>na rok 2019</t>
  </si>
  <si>
    <t>běžné výdaje</t>
  </si>
  <si>
    <t>Úsek školství a volnočasových aktivit</t>
  </si>
  <si>
    <t>Neinvestiční příspěvky CKV MO</t>
  </si>
  <si>
    <t xml:space="preserve">Neinvest.přísp. základním a mateřským školám </t>
  </si>
  <si>
    <t>Neinvestiční transfery</t>
  </si>
  <si>
    <t>OŠR</t>
  </si>
  <si>
    <t>Odbor strategického rozvoje školství a volnočasových aktivit</t>
  </si>
  <si>
    <t>Úsek péče o občany</t>
  </si>
  <si>
    <t>OSV</t>
  </si>
  <si>
    <t xml:space="preserve">Odbor sociálních věcí </t>
  </si>
  <si>
    <t>Úsek obřadů a slavností</t>
  </si>
  <si>
    <t>Úsek IZS, PO,BOZP</t>
  </si>
  <si>
    <t>Úsek hospodářské správy</t>
  </si>
  <si>
    <t>OVV</t>
  </si>
  <si>
    <t xml:space="preserve">Odbor vnitřních věcí </t>
  </si>
  <si>
    <t>Úsek osobních výdajů</t>
  </si>
  <si>
    <t>Osobní výdaje</t>
  </si>
  <si>
    <t>Úsek výpočetní techniky</t>
  </si>
  <si>
    <t>Výpočetní technika</t>
  </si>
  <si>
    <t>Úsek sekretariátů</t>
  </si>
  <si>
    <t>Sekretariáty</t>
  </si>
  <si>
    <t>Úsek vnějších a vnitřních vztahů</t>
  </si>
  <si>
    <t>Vnější a vnitřní vztahy</t>
  </si>
  <si>
    <t>Úsek místního hospodářství</t>
  </si>
  <si>
    <t>Neinvestiční příspěvek Technickým službám MOaP</t>
  </si>
  <si>
    <t>Úsek investic a oprav</t>
  </si>
  <si>
    <t>OIMH</t>
  </si>
  <si>
    <t xml:space="preserve">Odbor investic a místního hospodářství </t>
  </si>
  <si>
    <t>Úsek privatizace domovního a bytového fondu</t>
  </si>
  <si>
    <t>Úsek správy domovního a bytového fondu</t>
  </si>
  <si>
    <t xml:space="preserve">Úsek majetku </t>
  </si>
  <si>
    <t>OM</t>
  </si>
  <si>
    <t>Odbor majetkový</t>
  </si>
  <si>
    <t>Úsek stavebního řádu a přestupků</t>
  </si>
  <si>
    <t>OSŘP</t>
  </si>
  <si>
    <t>Odbor stavebního řádu a přestupků</t>
  </si>
  <si>
    <t>Úsek financí a rozpočtu  (bez rezerv a převodů)</t>
  </si>
  <si>
    <t xml:space="preserve">           -  v tom: finanční vypořádání</t>
  </si>
  <si>
    <t>OFR</t>
  </si>
  <si>
    <t>Odbor financí a rozpočtu</t>
  </si>
  <si>
    <t xml:space="preserve"> </t>
  </si>
  <si>
    <t>Další nespecifikované rezervy</t>
  </si>
  <si>
    <t>B Ě Ź N É  V Ý D A J E    C E L K E M</t>
  </si>
  <si>
    <t>kapitálové výdaje</t>
  </si>
  <si>
    <t>odboru strategického rozvoje školství a volnočasových aktivit</t>
  </si>
  <si>
    <t>v tom transfery</t>
  </si>
  <si>
    <t>OIT</t>
  </si>
  <si>
    <t>oddělení informačních technologií</t>
  </si>
  <si>
    <t>odboru vnitřních věcí</t>
  </si>
  <si>
    <t>odboru investic a místního hospodářství</t>
  </si>
  <si>
    <t>odboru majetkového</t>
  </si>
  <si>
    <t>Rezerva kapitálových výdajů</t>
  </si>
  <si>
    <t>Kapitálové výdaje odborů</t>
  </si>
  <si>
    <t>Investiční transfery příspěvkovým organizacím</t>
  </si>
  <si>
    <t xml:space="preserve">Investiční transfery spolkům </t>
  </si>
  <si>
    <t>K A P I T Á L O V É  V Ý D A J E   C E L K E M</t>
  </si>
  <si>
    <t>V Ý D A J E    C E L K E M</t>
  </si>
  <si>
    <t>Schválený rozpočet výdajů MOb MOaP na rok 2019 (v tis. Kč)                        tabulka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</si>
</sst>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4"/>
      <color indexed="8"/>
      <name val="Arial"/>
      <family val="2"/>
    </font>
    <font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0"/>
      <name val="Arial"/>
      <family val="2"/>
      <charset val="238"/>
    </font>
    <font>
      <b/>
      <i/>
      <sz val="10"/>
      <color indexed="60"/>
      <name val="Arial"/>
      <family val="2"/>
      <charset val="238"/>
    </font>
    <font>
      <b/>
      <i/>
      <sz val="10"/>
      <color indexed="16"/>
      <name val="Arial"/>
      <family val="2"/>
      <charset val="238"/>
    </font>
    <font>
      <b/>
      <i/>
      <sz val="10"/>
      <color theme="5" tint="-0.249977111117893"/>
      <name val="Arial"/>
      <family val="2"/>
      <charset val="238"/>
    </font>
    <font>
      <sz val="10"/>
      <color theme="5" tint="-0.249977111117893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2"/>
      <name val="Arial"/>
      <family val="2"/>
    </font>
    <font>
      <sz val="10"/>
      <color indexed="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ACFBC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8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82">
    <xf numFmtId="0" fontId="0" fillId="0" borderId="0" xfId="0"/>
    <xf numFmtId="3" fontId="5" fillId="2" borderId="5" xfId="0" applyNumberFormat="1" applyFont="1" applyFill="1" applyBorder="1" applyAlignment="1" applyProtection="1">
      <alignment horizontal="center"/>
    </xf>
    <xf numFmtId="3" fontId="5" fillId="2" borderId="6" xfId="0" applyNumberFormat="1" applyFont="1" applyFill="1" applyBorder="1" applyAlignment="1" applyProtection="1">
      <alignment horizontal="center"/>
    </xf>
    <xf numFmtId="3" fontId="5" fillId="2" borderId="7" xfId="0" applyNumberFormat="1" applyFont="1" applyFill="1" applyBorder="1" applyAlignment="1" applyProtection="1">
      <alignment horizontal="center"/>
    </xf>
    <xf numFmtId="3" fontId="5" fillId="2" borderId="10" xfId="0" applyNumberFormat="1" applyFont="1" applyFill="1" applyBorder="1" applyAlignment="1" applyProtection="1">
      <alignment horizontal="center"/>
    </xf>
    <xf numFmtId="3" fontId="5" fillId="2" borderId="11" xfId="0" applyNumberFormat="1" applyFont="1" applyFill="1" applyBorder="1" applyAlignment="1" applyProtection="1">
      <alignment horizontal="center"/>
    </xf>
    <xf numFmtId="0" fontId="5" fillId="2" borderId="12" xfId="0" applyFont="1" applyFill="1" applyBorder="1" applyAlignment="1">
      <alignment horizontal="center"/>
    </xf>
    <xf numFmtId="3" fontId="5" fillId="2" borderId="15" xfId="0" applyNumberFormat="1" applyFont="1" applyFill="1" applyBorder="1" applyAlignment="1" applyProtection="1">
      <alignment horizontal="center"/>
    </xf>
    <xf numFmtId="3" fontId="5" fillId="2" borderId="16" xfId="0" applyNumberFormat="1" applyFont="1" applyFill="1" applyBorder="1" applyAlignment="1" applyProtection="1">
      <alignment horizontal="center"/>
    </xf>
    <xf numFmtId="164" fontId="5" fillId="2" borderId="17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0" fillId="0" borderId="23" xfId="0" applyBorder="1"/>
    <xf numFmtId="0" fontId="0" fillId="0" borderId="24" xfId="0" applyBorder="1"/>
    <xf numFmtId="3" fontId="0" fillId="0" borderId="25" xfId="0" applyNumberFormat="1" applyFont="1" applyBorder="1"/>
    <xf numFmtId="3" fontId="0" fillId="0" borderId="26" xfId="0" applyNumberFormat="1" applyFont="1" applyBorder="1"/>
    <xf numFmtId="3" fontId="0" fillId="0" borderId="27" xfId="0" applyNumberFormat="1" applyFont="1" applyBorder="1"/>
    <xf numFmtId="3" fontId="7" fillId="0" borderId="12" xfId="0" applyNumberFormat="1" applyFont="1" applyBorder="1"/>
    <xf numFmtId="0" fontId="0" fillId="0" borderId="8" xfId="0" applyBorder="1"/>
    <xf numFmtId="3" fontId="0" fillId="0" borderId="10" xfId="0" applyNumberFormat="1" applyFont="1" applyBorder="1"/>
    <xf numFmtId="3" fontId="0" fillId="0" borderId="11" xfId="0" applyNumberFormat="1" applyFont="1" applyBorder="1"/>
    <xf numFmtId="3" fontId="0" fillId="0" borderId="9" xfId="0" applyNumberFormat="1" applyFont="1" applyBorder="1"/>
    <xf numFmtId="0" fontId="0" fillId="0" borderId="0" xfId="0" applyFill="1" applyBorder="1"/>
    <xf numFmtId="3" fontId="7" fillId="3" borderId="12" xfId="0" applyNumberFormat="1" applyFont="1" applyFill="1" applyBorder="1"/>
    <xf numFmtId="0" fontId="0" fillId="0" borderId="0" xfId="0" applyFill="1"/>
    <xf numFmtId="0" fontId="0" fillId="3" borderId="0" xfId="0" applyFill="1"/>
    <xf numFmtId="0" fontId="0" fillId="4" borderId="0" xfId="0" applyFill="1"/>
    <xf numFmtId="0" fontId="9" fillId="5" borderId="28" xfId="1" applyFont="1" applyFill="1" applyBorder="1"/>
    <xf numFmtId="0" fontId="9" fillId="5" borderId="29" xfId="1" applyFont="1" applyFill="1" applyBorder="1"/>
    <xf numFmtId="0" fontId="9" fillId="5" borderId="29" xfId="0" applyFont="1" applyFill="1" applyBorder="1"/>
    <xf numFmtId="3" fontId="9" fillId="5" borderId="30" xfId="1" applyNumberFormat="1" applyFont="1" applyFill="1" applyBorder="1"/>
    <xf numFmtId="3" fontId="9" fillId="5" borderId="31" xfId="1" applyNumberFormat="1" applyFont="1" applyFill="1" applyBorder="1"/>
    <xf numFmtId="3" fontId="9" fillId="5" borderId="32" xfId="1" applyNumberFormat="1" applyFont="1" applyFill="1" applyBorder="1"/>
    <xf numFmtId="3" fontId="5" fillId="5" borderId="33" xfId="0" applyNumberFormat="1" applyFont="1" applyFill="1" applyBorder="1"/>
    <xf numFmtId="0" fontId="7" fillId="0" borderId="0" xfId="0" applyNumberFormat="1" applyFont="1" applyFill="1" applyBorder="1" applyAlignment="1" applyProtection="1"/>
    <xf numFmtId="3" fontId="7" fillId="0" borderId="10" xfId="0" applyNumberFormat="1" applyFont="1" applyBorder="1"/>
    <xf numFmtId="3" fontId="7" fillId="0" borderId="11" xfId="0" applyNumberFormat="1" applyFont="1" applyBorder="1"/>
    <xf numFmtId="3" fontId="7" fillId="0" borderId="9" xfId="0" applyNumberFormat="1" applyFont="1" applyBorder="1"/>
    <xf numFmtId="0" fontId="7" fillId="0" borderId="8" xfId="1" applyFont="1" applyFill="1" applyBorder="1"/>
    <xf numFmtId="0" fontId="7" fillId="0" borderId="0" xfId="1" applyFont="1" applyFill="1" applyBorder="1"/>
    <xf numFmtId="0" fontId="7" fillId="0" borderId="0" xfId="0" applyFont="1" applyFill="1" applyBorder="1"/>
    <xf numFmtId="3" fontId="7" fillId="0" borderId="10" xfId="1" applyNumberFormat="1" applyFont="1" applyFill="1" applyBorder="1"/>
    <xf numFmtId="3" fontId="7" fillId="0" borderId="11" xfId="1" applyNumberFormat="1" applyFont="1" applyFill="1" applyBorder="1"/>
    <xf numFmtId="3" fontId="7" fillId="0" borderId="9" xfId="1" applyNumberFormat="1" applyFont="1" applyFill="1" applyBorder="1"/>
    <xf numFmtId="3" fontId="0" fillId="0" borderId="12" xfId="0" applyNumberFormat="1" applyFont="1" applyBorder="1"/>
    <xf numFmtId="0" fontId="8" fillId="0" borderId="0" xfId="1" applyFont="1" applyFill="1" applyBorder="1"/>
    <xf numFmtId="0" fontId="5" fillId="0" borderId="8" xfId="0" applyFont="1" applyBorder="1"/>
    <xf numFmtId="0" fontId="5" fillId="0" borderId="0" xfId="0" applyFont="1" applyFill="1" applyBorder="1"/>
    <xf numFmtId="3" fontId="8" fillId="0" borderId="9" xfId="1" applyNumberFormat="1" applyFill="1" applyBorder="1"/>
    <xf numFmtId="0" fontId="9" fillId="0" borderId="8" xfId="1" applyFont="1" applyFill="1" applyBorder="1"/>
    <xf numFmtId="0" fontId="9" fillId="0" borderId="0" xfId="1" applyFont="1" applyFill="1" applyBorder="1"/>
    <xf numFmtId="0" fontId="5" fillId="5" borderId="28" xfId="1" applyFont="1" applyFill="1" applyBorder="1"/>
    <xf numFmtId="0" fontId="5" fillId="5" borderId="29" xfId="1" applyFont="1" applyFill="1" applyBorder="1"/>
    <xf numFmtId="0" fontId="5" fillId="5" borderId="29" xfId="0" applyFont="1" applyFill="1" applyBorder="1"/>
    <xf numFmtId="3" fontId="5" fillId="5" borderId="30" xfId="1" applyNumberFormat="1" applyFont="1" applyFill="1" applyBorder="1"/>
    <xf numFmtId="3" fontId="5" fillId="5" borderId="31" xfId="1" applyNumberFormat="1" applyFont="1" applyFill="1" applyBorder="1"/>
    <xf numFmtId="3" fontId="5" fillId="5" borderId="32" xfId="1" applyNumberFormat="1" applyFont="1" applyFill="1" applyBorder="1"/>
    <xf numFmtId="0" fontId="5" fillId="3" borderId="8" xfId="1" applyFont="1" applyFill="1" applyBorder="1"/>
    <xf numFmtId="0" fontId="5" fillId="3" borderId="0" xfId="1" applyFont="1" applyFill="1" applyBorder="1"/>
    <xf numFmtId="0" fontId="7" fillId="3" borderId="0" xfId="0" applyFont="1" applyFill="1" applyBorder="1"/>
    <xf numFmtId="3" fontId="7" fillId="3" borderId="10" xfId="1" applyNumberFormat="1" applyFont="1" applyFill="1" applyBorder="1"/>
    <xf numFmtId="3" fontId="7" fillId="3" borderId="11" xfId="1" applyNumberFormat="1" applyFont="1" applyFill="1" applyBorder="1"/>
    <xf numFmtId="3" fontId="7" fillId="3" borderId="9" xfId="1" applyNumberFormat="1" applyFont="1" applyFill="1" applyBorder="1"/>
    <xf numFmtId="0" fontId="7" fillId="3" borderId="8" xfId="1" applyFont="1" applyFill="1" applyBorder="1"/>
    <xf numFmtId="0" fontId="7" fillId="3" borderId="0" xfId="1" applyFont="1" applyFill="1" applyBorder="1"/>
    <xf numFmtId="0" fontId="0" fillId="0" borderId="8" xfId="0" applyFill="1" applyBorder="1"/>
    <xf numFmtId="3" fontId="0" fillId="0" borderId="10" xfId="0" applyNumberFormat="1" applyFill="1" applyBorder="1"/>
    <xf numFmtId="3" fontId="0" fillId="0" borderId="11" xfId="0" applyNumberFormat="1" applyFill="1" applyBorder="1"/>
    <xf numFmtId="3" fontId="0" fillId="0" borderId="9" xfId="0" applyNumberFormat="1" applyFill="1" applyBorder="1"/>
    <xf numFmtId="3" fontId="0" fillId="3" borderId="12" xfId="0" applyNumberFormat="1" applyFont="1" applyFill="1" applyBorder="1"/>
    <xf numFmtId="0" fontId="9" fillId="5" borderId="32" xfId="0" applyFont="1" applyFill="1" applyBorder="1"/>
    <xf numFmtId="0" fontId="9" fillId="0" borderId="0" xfId="0" applyFont="1" applyBorder="1"/>
    <xf numFmtId="0" fontId="0" fillId="0" borderId="9" xfId="0" applyNumberFormat="1" applyFill="1" applyBorder="1" applyAlignment="1" applyProtection="1"/>
    <xf numFmtId="3" fontId="0" fillId="0" borderId="10" xfId="0" applyNumberFormat="1" applyFont="1" applyFill="1" applyBorder="1" applyAlignment="1" applyProtection="1"/>
    <xf numFmtId="3" fontId="0" fillId="0" borderId="11" xfId="0" applyNumberFormat="1" applyFont="1" applyFill="1" applyBorder="1" applyAlignment="1" applyProtection="1"/>
    <xf numFmtId="3" fontId="0" fillId="0" borderId="9" xfId="0" applyNumberFormat="1" applyFont="1" applyFill="1" applyBorder="1" applyAlignment="1" applyProtection="1"/>
    <xf numFmtId="0" fontId="9" fillId="0" borderId="8" xfId="0" applyFont="1" applyBorder="1"/>
    <xf numFmtId="0" fontId="5" fillId="0" borderId="0" xfId="0" applyFont="1" applyBorder="1"/>
    <xf numFmtId="0" fontId="0" fillId="0" borderId="0" xfId="0" applyNumberFormat="1" applyFill="1" applyBorder="1" applyAlignment="1" applyProtection="1"/>
    <xf numFmtId="0" fontId="9" fillId="5" borderId="8" xfId="1" applyFont="1" applyFill="1" applyBorder="1"/>
    <xf numFmtId="0" fontId="9" fillId="5" borderId="0" xfId="1" applyFont="1" applyFill="1" applyBorder="1"/>
    <xf numFmtId="0" fontId="9" fillId="5" borderId="0" xfId="0" applyFont="1" applyFill="1" applyBorder="1"/>
    <xf numFmtId="3" fontId="9" fillId="5" borderId="10" xfId="1" applyNumberFormat="1" applyFont="1" applyFill="1" applyBorder="1"/>
    <xf numFmtId="3" fontId="9" fillId="5" borderId="11" xfId="1" applyNumberFormat="1" applyFont="1" applyFill="1" applyBorder="1"/>
    <xf numFmtId="3" fontId="9" fillId="5" borderId="9" xfId="1" applyNumberFormat="1" applyFont="1" applyFill="1" applyBorder="1"/>
    <xf numFmtId="0" fontId="10" fillId="0" borderId="24" xfId="0" applyFont="1" applyBorder="1"/>
    <xf numFmtId="3" fontId="10" fillId="0" borderId="25" xfId="0" applyNumberFormat="1" applyFont="1" applyBorder="1"/>
    <xf numFmtId="3" fontId="10" fillId="0" borderId="26" xfId="0" applyNumberFormat="1" applyFont="1" applyBorder="1"/>
    <xf numFmtId="3" fontId="10" fillId="0" borderId="27" xfId="0" applyNumberFormat="1" applyFont="1" applyBorder="1"/>
    <xf numFmtId="0" fontId="9" fillId="5" borderId="28" xfId="0" applyNumberFormat="1" applyFont="1" applyFill="1" applyBorder="1" applyAlignment="1" applyProtection="1">
      <alignment vertical="center"/>
    </xf>
    <xf numFmtId="0" fontId="9" fillId="5" borderId="29" xfId="0" applyNumberFormat="1" applyFont="1" applyFill="1" applyBorder="1" applyAlignment="1" applyProtection="1">
      <alignment vertical="center"/>
    </xf>
    <xf numFmtId="0" fontId="11" fillId="0" borderId="8" xfId="0" applyFont="1" applyFill="1" applyBorder="1"/>
    <xf numFmtId="0" fontId="11" fillId="0" borderId="0" xfId="0" applyFont="1" applyFill="1" applyBorder="1"/>
    <xf numFmtId="0" fontId="12" fillId="0" borderId="0" xfId="0" applyNumberFormat="1" applyFont="1" applyFill="1" applyBorder="1" applyAlignment="1" applyProtection="1"/>
    <xf numFmtId="3" fontId="12" fillId="0" borderId="10" xfId="0" applyNumberFormat="1" applyFont="1" applyFill="1" applyBorder="1" applyAlignment="1" applyProtection="1"/>
    <xf numFmtId="3" fontId="12" fillId="0" borderId="11" xfId="0" applyNumberFormat="1" applyFont="1" applyFill="1" applyBorder="1" applyAlignment="1" applyProtection="1"/>
    <xf numFmtId="3" fontId="12" fillId="0" borderId="9" xfId="0" applyNumberFormat="1" applyFont="1" applyFill="1" applyBorder="1" applyAlignment="1" applyProtection="1"/>
    <xf numFmtId="3" fontId="12" fillId="0" borderId="12" xfId="0" applyNumberFormat="1" applyFont="1" applyFill="1" applyBorder="1" applyAlignment="1" applyProtection="1"/>
    <xf numFmtId="3" fontId="5" fillId="5" borderId="12" xfId="0" applyNumberFormat="1" applyFont="1" applyFill="1" applyBorder="1"/>
    <xf numFmtId="0" fontId="5" fillId="6" borderId="2" xfId="0" applyNumberFormat="1" applyFont="1" applyFill="1" applyBorder="1" applyAlignment="1" applyProtection="1">
      <alignment vertical="center"/>
    </xf>
    <xf numFmtId="0" fontId="5" fillId="6" borderId="3" xfId="0" applyFont="1" applyFill="1" applyBorder="1"/>
    <xf numFmtId="0" fontId="0" fillId="6" borderId="3" xfId="0" applyFill="1" applyBorder="1"/>
    <xf numFmtId="3" fontId="5" fillId="6" borderId="6" xfId="0" applyNumberFormat="1" applyFont="1" applyFill="1" applyBorder="1" applyAlignment="1" applyProtection="1">
      <alignment vertical="center"/>
    </xf>
    <xf numFmtId="3" fontId="5" fillId="6" borderId="7" xfId="0" applyNumberFormat="1" applyFont="1" applyFill="1" applyBorder="1" applyAlignment="1" applyProtection="1">
      <alignment vertical="center"/>
    </xf>
    <xf numFmtId="0" fontId="6" fillId="2" borderId="18" xfId="0" applyFont="1" applyFill="1" applyBorder="1"/>
    <xf numFmtId="0" fontId="0" fillId="2" borderId="19" xfId="0" applyFill="1" applyBorder="1"/>
    <xf numFmtId="0" fontId="5" fillId="2" borderId="19" xfId="0" applyNumberFormat="1" applyFont="1" applyFill="1" applyBorder="1" applyAlignment="1" applyProtection="1">
      <alignment vertical="center"/>
    </xf>
    <xf numFmtId="3" fontId="5" fillId="2" borderId="34" xfId="0" applyNumberFormat="1" applyFont="1" applyFill="1" applyBorder="1" applyAlignment="1" applyProtection="1">
      <alignment vertical="center"/>
    </xf>
    <xf numFmtId="3" fontId="5" fillId="2" borderId="21" xfId="0" applyNumberFormat="1" applyFont="1" applyFill="1" applyBorder="1" applyAlignment="1" applyProtection="1">
      <alignment vertical="center"/>
    </xf>
    <xf numFmtId="3" fontId="5" fillId="2" borderId="20" xfId="0" applyNumberFormat="1" applyFont="1" applyFill="1" applyBorder="1" applyAlignment="1" applyProtection="1">
      <alignment vertical="center"/>
    </xf>
    <xf numFmtId="3" fontId="5" fillId="2" borderId="22" xfId="0" applyNumberFormat="1" applyFont="1" applyFill="1" applyBorder="1" applyAlignment="1" applyProtection="1">
      <alignment vertical="center"/>
    </xf>
    <xf numFmtId="0" fontId="5" fillId="0" borderId="0" xfId="0" applyFont="1"/>
    <xf numFmtId="0" fontId="13" fillId="0" borderId="0" xfId="0" applyFont="1" applyBorder="1"/>
    <xf numFmtId="0" fontId="14" fillId="0" borderId="0" xfId="0" applyNumberFormat="1" applyFont="1" applyFill="1" applyBorder="1" applyAlignment="1" applyProtection="1"/>
    <xf numFmtId="3" fontId="14" fillId="0" borderId="10" xfId="0" applyNumberFormat="1" applyFont="1" applyFill="1" applyBorder="1" applyAlignment="1" applyProtection="1"/>
    <xf numFmtId="3" fontId="14" fillId="0" borderId="11" xfId="0" applyNumberFormat="1" applyFont="1" applyFill="1" applyBorder="1" applyAlignment="1" applyProtection="1"/>
    <xf numFmtId="3" fontId="14" fillId="0" borderId="9" xfId="0" applyNumberFormat="1" applyFont="1" applyFill="1" applyBorder="1" applyAlignment="1" applyProtection="1"/>
    <xf numFmtId="3" fontId="14" fillId="0" borderId="12" xfId="0" applyNumberFormat="1" applyFont="1" applyFill="1" applyBorder="1"/>
    <xf numFmtId="0" fontId="7" fillId="0" borderId="0" xfId="0" applyFont="1" applyBorder="1"/>
    <xf numFmtId="0" fontId="15" fillId="0" borderId="0" xfId="0" applyFont="1" applyBorder="1"/>
    <xf numFmtId="3" fontId="14" fillId="0" borderId="12" xfId="0" applyNumberFormat="1" applyFont="1" applyBorder="1"/>
    <xf numFmtId="0" fontId="5" fillId="0" borderId="8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9" xfId="0" applyNumberFormat="1" applyFont="1" applyFill="1" applyBorder="1" applyAlignment="1" applyProtection="1">
      <alignment vertical="center"/>
    </xf>
    <xf numFmtId="3" fontId="0" fillId="0" borderId="0" xfId="0" applyNumberFormat="1"/>
    <xf numFmtId="0" fontId="15" fillId="0" borderId="0" xfId="0" applyNumberFormat="1" applyFont="1" applyFill="1" applyBorder="1" applyAlignment="1" applyProtection="1">
      <alignment vertical="center"/>
    </xf>
    <xf numFmtId="3" fontId="7" fillId="0" borderId="10" xfId="0" applyNumberFormat="1" applyFont="1" applyFill="1" applyBorder="1" applyAlignment="1" applyProtection="1"/>
    <xf numFmtId="3" fontId="7" fillId="0" borderId="11" xfId="0" applyNumberFormat="1" applyFont="1" applyFill="1" applyBorder="1" applyAlignment="1" applyProtection="1"/>
    <xf numFmtId="3" fontId="7" fillId="0" borderId="9" xfId="0" applyNumberFormat="1" applyFont="1" applyFill="1" applyBorder="1" applyAlignment="1" applyProtection="1"/>
    <xf numFmtId="0" fontId="9" fillId="6" borderId="28" xfId="1" applyFont="1" applyFill="1" applyBorder="1"/>
    <xf numFmtId="0" fontId="9" fillId="6" borderId="29" xfId="1" applyFont="1" applyFill="1" applyBorder="1"/>
    <xf numFmtId="0" fontId="9" fillId="6" borderId="29" xfId="0" applyFont="1" applyFill="1" applyBorder="1"/>
    <xf numFmtId="3" fontId="9" fillId="6" borderId="30" xfId="1" applyNumberFormat="1" applyFont="1" applyFill="1" applyBorder="1"/>
    <xf numFmtId="3" fontId="9" fillId="6" borderId="33" xfId="1" applyNumberFormat="1" applyFont="1" applyFill="1" applyBorder="1"/>
    <xf numFmtId="0" fontId="10" fillId="0" borderId="8" xfId="0" applyFont="1" applyBorder="1"/>
    <xf numFmtId="0" fontId="10" fillId="0" borderId="0" xfId="0" applyFont="1"/>
    <xf numFmtId="0" fontId="5" fillId="6" borderId="8" xfId="0" applyFont="1" applyFill="1" applyBorder="1"/>
    <xf numFmtId="0" fontId="5" fillId="6" borderId="0" xfId="0" applyFont="1" applyFill="1"/>
    <xf numFmtId="3" fontId="5" fillId="6" borderId="10" xfId="0" applyNumberFormat="1" applyFont="1" applyFill="1" applyBorder="1" applyAlignment="1" applyProtection="1"/>
    <xf numFmtId="3" fontId="5" fillId="6" borderId="17" xfId="0" applyNumberFormat="1" applyFont="1" applyFill="1" applyBorder="1" applyAlignment="1" applyProtection="1"/>
    <xf numFmtId="0" fontId="5" fillId="5" borderId="35" xfId="0" applyNumberFormat="1" applyFont="1" applyFill="1" applyBorder="1" applyAlignment="1" applyProtection="1">
      <alignment vertical="center"/>
    </xf>
    <xf numFmtId="0" fontId="0" fillId="5" borderId="36" xfId="0" applyFill="1" applyBorder="1"/>
    <xf numFmtId="3" fontId="5" fillId="5" borderId="37" xfId="0" applyNumberFormat="1" applyFont="1" applyFill="1" applyBorder="1" applyAlignment="1" applyProtection="1">
      <alignment vertical="center"/>
    </xf>
    <xf numFmtId="3" fontId="5" fillId="5" borderId="38" xfId="0" applyNumberFormat="1" applyFont="1" applyFill="1" applyBorder="1" applyAlignment="1" applyProtection="1">
      <alignment vertical="center"/>
    </xf>
    <xf numFmtId="3" fontId="5" fillId="5" borderId="39" xfId="0" applyNumberFormat="1" applyFont="1" applyFill="1" applyBorder="1" applyAlignment="1" applyProtection="1">
      <alignment vertical="center"/>
    </xf>
    <xf numFmtId="3" fontId="5" fillId="5" borderId="17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>
      <alignment vertical="center"/>
    </xf>
    <xf numFmtId="0" fontId="0" fillId="0" borderId="3" xfId="0" applyFill="1" applyBorder="1"/>
    <xf numFmtId="3" fontId="5" fillId="0" borderId="3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/>
    <xf numFmtId="3" fontId="3" fillId="0" borderId="0" xfId="0" applyNumberFormat="1" applyFont="1" applyFill="1"/>
    <xf numFmtId="3" fontId="17" fillId="0" borderId="0" xfId="0" applyNumberFormat="1" applyFont="1" applyFill="1"/>
    <xf numFmtId="3" fontId="18" fillId="0" borderId="0" xfId="0" applyNumberFormat="1" applyFont="1" applyFill="1"/>
    <xf numFmtId="3" fontId="3" fillId="0" borderId="0" xfId="0" applyNumberFormat="1" applyFont="1" applyFill="1" applyBorder="1" applyAlignment="1" applyProtection="1">
      <alignment vertical="center"/>
    </xf>
    <xf numFmtId="3" fontId="9" fillId="0" borderId="0" xfId="0" applyNumberFormat="1" applyFont="1" applyFill="1" applyBorder="1" applyAlignment="1" applyProtection="1">
      <alignment vertical="center"/>
    </xf>
    <xf numFmtId="3" fontId="1" fillId="0" borderId="0" xfId="0" applyNumberFormat="1" applyFont="1" applyFill="1"/>
    <xf numFmtId="0" fontId="1" fillId="0" borderId="0" xfId="0" applyFont="1" applyAlignment="1">
      <alignment horizontal="left"/>
    </xf>
    <xf numFmtId="0" fontId="2" fillId="2" borderId="0" xfId="0" applyNumberFormat="1" applyFont="1" applyFill="1" applyBorder="1" applyAlignment="1" applyProtection="1"/>
    <xf numFmtId="3" fontId="1" fillId="0" borderId="1" xfId="0" applyNumberFormat="1" applyFont="1" applyFill="1" applyBorder="1" applyAlignment="1" applyProtection="1"/>
    <xf numFmtId="0" fontId="0" fillId="0" borderId="1" xfId="0" applyBorder="1" applyAlignment="1"/>
    <xf numFmtId="3" fontId="1" fillId="0" borderId="1" xfId="0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6" fillId="2" borderId="18" xfId="0" applyFont="1" applyFill="1" applyBorder="1" applyAlignment="1"/>
    <xf numFmtId="0" fontId="0" fillId="2" borderId="19" xfId="0" applyFill="1" applyBorder="1" applyAlignment="1"/>
    <xf numFmtId="0" fontId="0" fillId="2" borderId="20" xfId="0" applyFill="1" applyBorder="1" applyAlignment="1"/>
  </cellXfs>
  <cellStyles count="6">
    <cellStyle name="Normální" xfId="0" builtinId="0"/>
    <cellStyle name="normální 2" xfId="2"/>
    <cellStyle name="Normální 3" xfId="3"/>
    <cellStyle name="normální_čerpání příjmů 5-2005" xfId="1"/>
    <cellStyle name="Procenta 2" xfId="4"/>
    <cellStyle name="Procenta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pletalovaal/AppData/Local/Microsoft/Windows/Temporary%20Internet%20Files/Content.Outlook/YP38HINJ/I.%20pololet&#237;%20ZMOb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pletalovaal/AppData/Local/Microsoft/Windows/Temporary%20Internet%20Files/Content.Outlook/YP38HINJ/plni&#269;ka%20k%2031.3.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4"/>
  <sheetViews>
    <sheetView showGridLines="0" tabSelected="1" zoomScaleNormal="100" workbookViewId="0">
      <selection activeCell="G9" sqref="G9"/>
    </sheetView>
  </sheetViews>
  <sheetFormatPr defaultRowHeight="12.75" x14ac:dyDescent="0.2"/>
  <cols>
    <col min="1" max="1" width="7.28515625" customWidth="1"/>
    <col min="2" max="2" width="2.5703125" customWidth="1"/>
    <col min="3" max="3" width="52.7109375" customWidth="1"/>
    <col min="4" max="7" width="12.7109375" customWidth="1"/>
  </cols>
  <sheetData>
    <row r="1" spans="1:36" ht="15.75" x14ac:dyDescent="0.25">
      <c r="D1" s="164"/>
      <c r="E1" s="164"/>
      <c r="F1" s="164"/>
      <c r="G1" s="164"/>
    </row>
    <row r="2" spans="1:36" ht="33" customHeight="1" x14ac:dyDescent="0.25">
      <c r="A2" s="165" t="s">
        <v>67</v>
      </c>
      <c r="B2" s="165"/>
      <c r="C2" s="165"/>
      <c r="D2" s="165"/>
      <c r="E2" s="165"/>
      <c r="F2" s="165"/>
      <c r="G2" s="165"/>
    </row>
    <row r="3" spans="1:36" ht="12.75" customHeight="1" thickBot="1" x14ac:dyDescent="0.3">
      <c r="A3" s="166"/>
      <c r="B3" s="167"/>
      <c r="C3" s="167"/>
      <c r="D3" s="167"/>
      <c r="E3" s="168"/>
      <c r="F3" s="169"/>
      <c r="G3" s="169"/>
    </row>
    <row r="4" spans="1:36" x14ac:dyDescent="0.2">
      <c r="A4" s="170" t="s">
        <v>0</v>
      </c>
      <c r="B4" s="171"/>
      <c r="C4" s="172"/>
      <c r="D4" s="1" t="s">
        <v>1</v>
      </c>
      <c r="E4" s="2" t="s">
        <v>2</v>
      </c>
      <c r="F4" s="2" t="s">
        <v>3</v>
      </c>
      <c r="G4" s="3" t="s">
        <v>1</v>
      </c>
    </row>
    <row r="5" spans="1:36" x14ac:dyDescent="0.2">
      <c r="A5" s="173"/>
      <c r="B5" s="174"/>
      <c r="C5" s="175"/>
      <c r="D5" s="4" t="s">
        <v>4</v>
      </c>
      <c r="E5" s="5" t="s">
        <v>5</v>
      </c>
      <c r="F5" s="5" t="s">
        <v>6</v>
      </c>
      <c r="G5" s="6" t="s">
        <v>4</v>
      </c>
    </row>
    <row r="6" spans="1:36" ht="12.75" customHeight="1" thickBot="1" x14ac:dyDescent="0.25">
      <c r="A6" s="176"/>
      <c r="B6" s="177"/>
      <c r="C6" s="178"/>
      <c r="D6" s="7" t="s">
        <v>7</v>
      </c>
      <c r="E6" s="8" t="s">
        <v>7</v>
      </c>
      <c r="F6" s="8" t="s">
        <v>8</v>
      </c>
      <c r="G6" s="9" t="s">
        <v>9</v>
      </c>
    </row>
    <row r="7" spans="1:36" ht="13.5" thickBot="1" x14ac:dyDescent="0.25">
      <c r="C7" s="10"/>
      <c r="D7" s="11"/>
      <c r="E7" s="11"/>
      <c r="F7" s="11"/>
      <c r="G7" s="11"/>
    </row>
    <row r="8" spans="1:36" ht="12.75" customHeight="1" x14ac:dyDescent="0.2">
      <c r="A8" s="179" t="s">
        <v>10</v>
      </c>
      <c r="B8" s="180"/>
      <c r="C8" s="181"/>
      <c r="D8" s="12">
        <v>1</v>
      </c>
      <c r="E8" s="12">
        <v>2</v>
      </c>
      <c r="F8" s="13">
        <v>3</v>
      </c>
      <c r="G8" s="14">
        <v>4</v>
      </c>
    </row>
    <row r="9" spans="1:36" x14ac:dyDescent="0.2">
      <c r="A9" s="15"/>
      <c r="B9" s="16"/>
      <c r="C9" s="16" t="s">
        <v>11</v>
      </c>
      <c r="D9" s="17">
        <v>11827</v>
      </c>
      <c r="E9" s="18">
        <v>11393</v>
      </c>
      <c r="F9" s="19">
        <v>5369</v>
      </c>
      <c r="G9" s="20">
        <v>9057</v>
      </c>
    </row>
    <row r="10" spans="1:36" x14ac:dyDescent="0.2">
      <c r="A10" s="21"/>
      <c r="B10" s="10"/>
      <c r="C10" s="10" t="s">
        <v>12</v>
      </c>
      <c r="D10" s="22">
        <v>10205</v>
      </c>
      <c r="E10" s="23">
        <v>17481</v>
      </c>
      <c r="F10" s="24">
        <v>10397</v>
      </c>
      <c r="G10" s="20">
        <v>11053</v>
      </c>
    </row>
    <row r="11" spans="1:36" x14ac:dyDescent="0.2">
      <c r="A11" s="21"/>
      <c r="B11" s="10"/>
      <c r="C11" s="25" t="s">
        <v>13</v>
      </c>
      <c r="D11" s="22">
        <v>41804</v>
      </c>
      <c r="E11" s="23">
        <v>48677</v>
      </c>
      <c r="F11" s="24">
        <v>41596</v>
      </c>
      <c r="G11" s="20">
        <v>44522</v>
      </c>
    </row>
    <row r="12" spans="1:36" s="29" customFormat="1" x14ac:dyDescent="0.2">
      <c r="A12" s="21"/>
      <c r="B12" s="10"/>
      <c r="C12" s="25" t="s">
        <v>14</v>
      </c>
      <c r="D12" s="22">
        <v>4000</v>
      </c>
      <c r="E12" s="23">
        <v>4000</v>
      </c>
      <c r="F12" s="24">
        <v>2789</v>
      </c>
      <c r="G12" s="26">
        <v>4000</v>
      </c>
      <c r="H12" s="27"/>
      <c r="I12" s="27"/>
      <c r="J12" s="27"/>
      <c r="K12" s="27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</row>
    <row r="13" spans="1:36" x14ac:dyDescent="0.2">
      <c r="A13" s="30" t="s">
        <v>15</v>
      </c>
      <c r="B13" s="31" t="s">
        <v>16</v>
      </c>
      <c r="C13" s="32"/>
      <c r="D13" s="33">
        <f>SUM(D9:D12)</f>
        <v>67836</v>
      </c>
      <c r="E13" s="34">
        <f>SUM(E9:E12)</f>
        <v>81551</v>
      </c>
      <c r="F13" s="35">
        <f>SUM(F9:F12)</f>
        <v>60151</v>
      </c>
      <c r="G13" s="36">
        <f>SUM(G9:G12)</f>
        <v>68632</v>
      </c>
      <c r="L13" s="28"/>
      <c r="M13" s="28"/>
      <c r="N13" s="28"/>
      <c r="O13" s="28"/>
      <c r="P13" s="28"/>
      <c r="Q13" s="28"/>
      <c r="R13" s="28"/>
      <c r="S13" s="28"/>
      <c r="T13" s="28"/>
    </row>
    <row r="14" spans="1:36" x14ac:dyDescent="0.2">
      <c r="A14" s="21"/>
      <c r="B14" s="10"/>
      <c r="C14" s="37" t="s">
        <v>17</v>
      </c>
      <c r="D14" s="38">
        <v>2552</v>
      </c>
      <c r="E14" s="39">
        <v>1074</v>
      </c>
      <c r="F14" s="40">
        <v>751</v>
      </c>
      <c r="G14" s="26">
        <v>734</v>
      </c>
    </row>
    <row r="15" spans="1:36" x14ac:dyDescent="0.2">
      <c r="A15" s="30" t="s">
        <v>18</v>
      </c>
      <c r="B15" s="31" t="s">
        <v>19</v>
      </c>
      <c r="C15" s="32"/>
      <c r="D15" s="33">
        <f>SUM(D14:D14)</f>
        <v>2552</v>
      </c>
      <c r="E15" s="34">
        <f>SUM(E14:E14)</f>
        <v>1074</v>
      </c>
      <c r="F15" s="35">
        <f>SUM(F14:F14)</f>
        <v>751</v>
      </c>
      <c r="G15" s="36">
        <f>SUM(G14)</f>
        <v>734</v>
      </c>
    </row>
    <row r="16" spans="1:36" x14ac:dyDescent="0.2">
      <c r="A16" s="41"/>
      <c r="B16" s="42"/>
      <c r="C16" s="43" t="s">
        <v>20</v>
      </c>
      <c r="D16" s="44">
        <v>102</v>
      </c>
      <c r="E16" s="45">
        <v>177</v>
      </c>
      <c r="F16" s="46">
        <v>102</v>
      </c>
      <c r="G16" s="47">
        <v>242</v>
      </c>
    </row>
    <row r="17" spans="1:7" x14ac:dyDescent="0.2">
      <c r="A17" s="41"/>
      <c r="B17" s="42"/>
      <c r="C17" s="48" t="s">
        <v>21</v>
      </c>
      <c r="D17" s="44">
        <v>365</v>
      </c>
      <c r="E17" s="45">
        <v>365</v>
      </c>
      <c r="F17" s="46">
        <v>197</v>
      </c>
      <c r="G17" s="47">
        <v>415</v>
      </c>
    </row>
    <row r="18" spans="1:7" x14ac:dyDescent="0.2">
      <c r="A18" s="49"/>
      <c r="B18" s="50"/>
      <c r="C18" s="48" t="s">
        <v>22</v>
      </c>
      <c r="D18" s="44">
        <v>19293</v>
      </c>
      <c r="E18" s="45">
        <v>19519</v>
      </c>
      <c r="F18" s="51">
        <v>13899</v>
      </c>
      <c r="G18" s="26">
        <v>16401</v>
      </c>
    </row>
    <row r="19" spans="1:7" s="27" customFormat="1" x14ac:dyDescent="0.2">
      <c r="A19" s="30" t="s">
        <v>23</v>
      </c>
      <c r="B19" s="31" t="s">
        <v>24</v>
      </c>
      <c r="C19" s="32"/>
      <c r="D19" s="33">
        <f>SUM(D16:D18)</f>
        <v>19760</v>
      </c>
      <c r="E19" s="34">
        <f>SUM(E16:E18)</f>
        <v>20061</v>
      </c>
      <c r="F19" s="35">
        <f>SUM(F16:F18)</f>
        <v>14198</v>
      </c>
      <c r="G19" s="36">
        <f>SUM(G16:G18)</f>
        <v>17058</v>
      </c>
    </row>
    <row r="20" spans="1:7" s="27" customFormat="1" x14ac:dyDescent="0.2">
      <c r="A20" s="52"/>
      <c r="B20" s="53"/>
      <c r="C20" s="48" t="s">
        <v>25</v>
      </c>
      <c r="D20" s="44">
        <v>112626</v>
      </c>
      <c r="E20" s="45">
        <v>132409</v>
      </c>
      <c r="F20" s="46">
        <v>97479</v>
      </c>
      <c r="G20" s="26">
        <v>121747</v>
      </c>
    </row>
    <row r="21" spans="1:7" s="28" customFormat="1" x14ac:dyDescent="0.2">
      <c r="A21" s="54"/>
      <c r="B21" s="55" t="s">
        <v>26</v>
      </c>
      <c r="C21" s="56"/>
      <c r="D21" s="57">
        <f>SUM(D20)</f>
        <v>112626</v>
      </c>
      <c r="E21" s="58">
        <f>SUM(E20)</f>
        <v>132409</v>
      </c>
      <c r="F21" s="59">
        <f>SUM(F20)</f>
        <v>97479</v>
      </c>
      <c r="G21" s="36">
        <f>SUM(G20)</f>
        <v>121747</v>
      </c>
    </row>
    <row r="22" spans="1:7" s="27" customFormat="1" x14ac:dyDescent="0.2">
      <c r="A22" s="60"/>
      <c r="B22" s="61"/>
      <c r="C22" s="62" t="s">
        <v>27</v>
      </c>
      <c r="D22" s="63">
        <v>3472</v>
      </c>
      <c r="E22" s="64">
        <v>3212</v>
      </c>
      <c r="F22" s="65">
        <v>1362</v>
      </c>
      <c r="G22" s="47">
        <v>5194</v>
      </c>
    </row>
    <row r="23" spans="1:7" s="28" customFormat="1" x14ac:dyDescent="0.2">
      <c r="A23" s="54"/>
      <c r="B23" s="55" t="s">
        <v>28</v>
      </c>
      <c r="C23" s="56"/>
      <c r="D23" s="57">
        <f>SUM(D22)</f>
        <v>3472</v>
      </c>
      <c r="E23" s="58">
        <f>SUM(E22)</f>
        <v>3212</v>
      </c>
      <c r="F23" s="59">
        <f>SUM(F22)</f>
        <v>1362</v>
      </c>
      <c r="G23" s="36">
        <f>SUM(G22)</f>
        <v>5194</v>
      </c>
    </row>
    <row r="24" spans="1:7" s="28" customFormat="1" x14ac:dyDescent="0.2">
      <c r="A24" s="66"/>
      <c r="B24" s="67"/>
      <c r="C24" s="62" t="s">
        <v>29</v>
      </c>
      <c r="D24" s="63">
        <v>310</v>
      </c>
      <c r="E24" s="64">
        <v>310</v>
      </c>
      <c r="F24" s="65">
        <v>241</v>
      </c>
      <c r="G24" s="47">
        <v>355</v>
      </c>
    </row>
    <row r="25" spans="1:7" s="28" customFormat="1" x14ac:dyDescent="0.2">
      <c r="A25" s="54"/>
      <c r="B25" s="55" t="s">
        <v>30</v>
      </c>
      <c r="C25" s="56"/>
      <c r="D25" s="57">
        <f>SUM(D24)</f>
        <v>310</v>
      </c>
      <c r="E25" s="58">
        <f>SUM(E24)</f>
        <v>310</v>
      </c>
      <c r="F25" s="59">
        <f>SUM(F24)</f>
        <v>241</v>
      </c>
      <c r="G25" s="36">
        <f>SUM(G24)</f>
        <v>355</v>
      </c>
    </row>
    <row r="26" spans="1:7" s="28" customFormat="1" x14ac:dyDescent="0.2">
      <c r="A26" s="60"/>
      <c r="B26" s="61"/>
      <c r="C26" s="62" t="s">
        <v>31</v>
      </c>
      <c r="D26" s="63">
        <v>2000</v>
      </c>
      <c r="E26" s="64">
        <v>2086</v>
      </c>
      <c r="F26" s="65">
        <v>1533</v>
      </c>
      <c r="G26" s="26">
        <v>2135</v>
      </c>
    </row>
    <row r="27" spans="1:7" s="28" customFormat="1" x14ac:dyDescent="0.2">
      <c r="A27" s="54"/>
      <c r="B27" s="55" t="s">
        <v>32</v>
      </c>
      <c r="C27" s="56"/>
      <c r="D27" s="57">
        <f>SUM(D26)</f>
        <v>2000</v>
      </c>
      <c r="E27" s="58">
        <f>SUM(E26)</f>
        <v>2086</v>
      </c>
      <c r="F27" s="59">
        <f>SUM(F26)</f>
        <v>1533</v>
      </c>
      <c r="G27" s="36">
        <f>SUM(G26)</f>
        <v>2135</v>
      </c>
    </row>
    <row r="28" spans="1:7" x14ac:dyDescent="0.2">
      <c r="A28" s="60"/>
      <c r="B28" s="61"/>
      <c r="C28" s="62" t="s">
        <v>33</v>
      </c>
      <c r="D28" s="63">
        <v>10273</v>
      </c>
      <c r="E28" s="64">
        <v>10827</v>
      </c>
      <c r="F28" s="65">
        <v>2958</v>
      </c>
      <c r="G28" s="47">
        <v>11894</v>
      </c>
    </row>
    <row r="29" spans="1:7" x14ac:dyDescent="0.2">
      <c r="A29" s="68"/>
      <c r="B29" s="25"/>
      <c r="C29" s="25" t="s">
        <v>34</v>
      </c>
      <c r="D29" s="69">
        <v>82291</v>
      </c>
      <c r="E29" s="70">
        <v>86379</v>
      </c>
      <c r="F29" s="71">
        <v>69716</v>
      </c>
      <c r="G29" s="72">
        <v>86414</v>
      </c>
    </row>
    <row r="30" spans="1:7" x14ac:dyDescent="0.2">
      <c r="A30" s="49"/>
      <c r="B30" s="50"/>
      <c r="C30" s="48" t="s">
        <v>35</v>
      </c>
      <c r="D30" s="69">
        <v>5497</v>
      </c>
      <c r="E30" s="70">
        <v>13229</v>
      </c>
      <c r="F30" s="51">
        <v>3541</v>
      </c>
      <c r="G30" s="26">
        <v>7750</v>
      </c>
    </row>
    <row r="31" spans="1:7" x14ac:dyDescent="0.2">
      <c r="A31" s="30" t="s">
        <v>36</v>
      </c>
      <c r="B31" s="31" t="s">
        <v>37</v>
      </c>
      <c r="C31" s="73"/>
      <c r="D31" s="33">
        <f>SUM(D28:D30)</f>
        <v>98061</v>
      </c>
      <c r="E31" s="34">
        <f>SUM(E28:E30)</f>
        <v>110435</v>
      </c>
      <c r="F31" s="35">
        <f>SUM(F28:F30)</f>
        <v>76215</v>
      </c>
      <c r="G31" s="36">
        <f>SUM(G28:G30)</f>
        <v>106058</v>
      </c>
    </row>
    <row r="32" spans="1:7" x14ac:dyDescent="0.2">
      <c r="A32" s="68"/>
      <c r="B32" s="74"/>
      <c r="C32" s="75" t="s">
        <v>38</v>
      </c>
      <c r="D32" s="76">
        <v>3110</v>
      </c>
      <c r="E32" s="77">
        <v>3110</v>
      </c>
      <c r="F32" s="78">
        <v>2660</v>
      </c>
      <c r="G32" s="47">
        <v>2870</v>
      </c>
    </row>
    <row r="33" spans="1:12" x14ac:dyDescent="0.2">
      <c r="A33" s="79"/>
      <c r="B33" s="80"/>
      <c r="C33" s="81" t="s">
        <v>39</v>
      </c>
      <c r="D33" s="76">
        <v>76966</v>
      </c>
      <c r="E33" s="77">
        <v>80195</v>
      </c>
      <c r="F33" s="78">
        <v>52826</v>
      </c>
      <c r="G33" s="20">
        <v>84677</v>
      </c>
    </row>
    <row r="34" spans="1:12" x14ac:dyDescent="0.2">
      <c r="A34" s="79"/>
      <c r="B34" s="80"/>
      <c r="C34" s="81" t="s">
        <v>40</v>
      </c>
      <c r="D34" s="76">
        <v>350</v>
      </c>
      <c r="E34" s="77">
        <v>970</v>
      </c>
      <c r="F34" s="78">
        <v>765</v>
      </c>
      <c r="G34" s="47">
        <v>260</v>
      </c>
    </row>
    <row r="35" spans="1:12" x14ac:dyDescent="0.2">
      <c r="A35" s="82" t="s">
        <v>41</v>
      </c>
      <c r="B35" s="83" t="s">
        <v>42</v>
      </c>
      <c r="C35" s="84"/>
      <c r="D35" s="85">
        <f>SUM(D32:D34)</f>
        <v>80426</v>
      </c>
      <c r="E35" s="86">
        <f>SUM(E32:E34)</f>
        <v>84275</v>
      </c>
      <c r="F35" s="87">
        <f>SUM(F32:F34)</f>
        <v>56251</v>
      </c>
      <c r="G35" s="36">
        <f>SUM(G32:G34)</f>
        <v>87807</v>
      </c>
    </row>
    <row r="36" spans="1:12" x14ac:dyDescent="0.2">
      <c r="A36" s="15"/>
      <c r="B36" s="16"/>
      <c r="C36" s="88" t="s">
        <v>43</v>
      </c>
      <c r="D36" s="89">
        <v>160</v>
      </c>
      <c r="E36" s="90">
        <v>171</v>
      </c>
      <c r="F36" s="91">
        <v>48</v>
      </c>
      <c r="G36" s="26">
        <v>278</v>
      </c>
    </row>
    <row r="37" spans="1:12" x14ac:dyDescent="0.2">
      <c r="A37" s="92" t="s">
        <v>44</v>
      </c>
      <c r="B37" s="93" t="s">
        <v>45</v>
      </c>
      <c r="C37" s="93"/>
      <c r="D37" s="33">
        <f>SUM(D36:D36)</f>
        <v>160</v>
      </c>
      <c r="E37" s="34">
        <f>SUM(E36:E36)</f>
        <v>171</v>
      </c>
      <c r="F37" s="35">
        <f>SUM(F36:F36)</f>
        <v>48</v>
      </c>
      <c r="G37" s="36">
        <f>SUM(G36)</f>
        <v>278</v>
      </c>
    </row>
    <row r="38" spans="1:12" x14ac:dyDescent="0.2">
      <c r="A38" s="49"/>
      <c r="B38" s="10"/>
      <c r="C38" s="25" t="s">
        <v>46</v>
      </c>
      <c r="D38" s="69">
        <v>2651</v>
      </c>
      <c r="E38" s="70">
        <v>3171</v>
      </c>
      <c r="F38" s="71">
        <v>2415</v>
      </c>
      <c r="G38" s="47">
        <v>2829</v>
      </c>
    </row>
    <row r="39" spans="1:12" x14ac:dyDescent="0.2">
      <c r="A39" s="94"/>
      <c r="B39" s="95"/>
      <c r="C39" s="96" t="s">
        <v>47</v>
      </c>
      <c r="D39" s="97">
        <v>0</v>
      </c>
      <c r="E39" s="98">
        <v>0</v>
      </c>
      <c r="F39" s="99">
        <v>0</v>
      </c>
      <c r="G39" s="100">
        <v>0</v>
      </c>
    </row>
    <row r="40" spans="1:12" x14ac:dyDescent="0.2">
      <c r="A40" s="30" t="s">
        <v>48</v>
      </c>
      <c r="B40" s="31" t="s">
        <v>49</v>
      </c>
      <c r="C40" s="32"/>
      <c r="D40" s="33">
        <f>D38</f>
        <v>2651</v>
      </c>
      <c r="E40" s="34">
        <f>E38</f>
        <v>3171</v>
      </c>
      <c r="F40" s="35">
        <f>F38</f>
        <v>2415</v>
      </c>
      <c r="G40" s="36">
        <f>SUM(G38:G39)</f>
        <v>2829</v>
      </c>
    </row>
    <row r="41" spans="1:12" ht="13.5" thickBot="1" x14ac:dyDescent="0.25">
      <c r="A41" s="82" t="s">
        <v>50</v>
      </c>
      <c r="B41" s="83" t="s">
        <v>51</v>
      </c>
      <c r="C41" s="84"/>
      <c r="D41" s="85">
        <v>3137</v>
      </c>
      <c r="E41" s="86">
        <v>829</v>
      </c>
      <c r="F41" s="87">
        <v>0</v>
      </c>
      <c r="G41" s="101">
        <v>3703</v>
      </c>
    </row>
    <row r="42" spans="1:12" ht="13.5" thickBot="1" x14ac:dyDescent="0.25">
      <c r="A42" s="102" t="s">
        <v>52</v>
      </c>
      <c r="B42" s="103"/>
      <c r="C42" s="104"/>
      <c r="D42" s="105">
        <f>D13+D15+D19+D21+D23+D25+D27+D31+D35+D37+D40+D41</f>
        <v>392991</v>
      </c>
      <c r="E42" s="105">
        <f>E13+E15+E19+E21+E23+E25+E27+E31+E35+E37+E40+E41</f>
        <v>439584</v>
      </c>
      <c r="F42" s="105">
        <f>F13+F15+F19+F21+F23+F25+F27+F31+F35+F37+F40+F41</f>
        <v>310644</v>
      </c>
      <c r="G42" s="106">
        <f>G13+G15+G19+G21+G23+G25+G27+G31+G35+G37+G40+G41</f>
        <v>416530</v>
      </c>
    </row>
    <row r="43" spans="1:12" x14ac:dyDescent="0.2">
      <c r="A43" s="107" t="s">
        <v>53</v>
      </c>
      <c r="B43" s="108"/>
      <c r="C43" s="109"/>
      <c r="D43" s="110"/>
      <c r="E43" s="111"/>
      <c r="F43" s="112"/>
      <c r="G43" s="113"/>
      <c r="L43" s="114"/>
    </row>
    <row r="44" spans="1:12" x14ac:dyDescent="0.2">
      <c r="A44" s="49" t="s">
        <v>15</v>
      </c>
      <c r="B44" s="10" t="s">
        <v>54</v>
      </c>
      <c r="C44" s="81"/>
      <c r="D44" s="76">
        <v>12818</v>
      </c>
      <c r="E44" s="77">
        <v>30078</v>
      </c>
      <c r="F44" s="78">
        <v>14677</v>
      </c>
      <c r="G44" s="47">
        <v>63395</v>
      </c>
    </row>
    <row r="45" spans="1:12" x14ac:dyDescent="0.2">
      <c r="A45" s="49"/>
      <c r="B45" s="115"/>
      <c r="C45" s="116" t="s">
        <v>55</v>
      </c>
      <c r="D45" s="117">
        <v>1800</v>
      </c>
      <c r="E45" s="118">
        <v>8354</v>
      </c>
      <c r="F45" s="119">
        <v>2174</v>
      </c>
      <c r="G45" s="120">
        <v>25422</v>
      </c>
    </row>
    <row r="46" spans="1:12" x14ac:dyDescent="0.2">
      <c r="A46" s="49" t="s">
        <v>56</v>
      </c>
      <c r="B46" s="121" t="s">
        <v>57</v>
      </c>
      <c r="C46" s="81"/>
      <c r="D46" s="76">
        <v>0</v>
      </c>
      <c r="E46" s="77">
        <v>974</v>
      </c>
      <c r="F46" s="78">
        <v>79</v>
      </c>
      <c r="G46" s="47">
        <v>2415</v>
      </c>
    </row>
    <row r="47" spans="1:12" x14ac:dyDescent="0.2">
      <c r="A47" s="49"/>
      <c r="B47" s="122"/>
      <c r="C47" s="116" t="s">
        <v>55</v>
      </c>
      <c r="D47" s="117">
        <v>0</v>
      </c>
      <c r="E47" s="118">
        <v>0</v>
      </c>
      <c r="F47" s="119">
        <v>0</v>
      </c>
      <c r="G47" s="120">
        <v>0</v>
      </c>
    </row>
    <row r="48" spans="1:12" x14ac:dyDescent="0.2">
      <c r="A48" s="49" t="s">
        <v>23</v>
      </c>
      <c r="B48" s="121" t="s">
        <v>58</v>
      </c>
      <c r="C48" s="81"/>
      <c r="D48" s="76">
        <v>0</v>
      </c>
      <c r="E48" s="77">
        <v>830</v>
      </c>
      <c r="F48" s="78">
        <v>0</v>
      </c>
      <c r="G48" s="47">
        <v>830</v>
      </c>
    </row>
    <row r="49" spans="1:9" x14ac:dyDescent="0.2">
      <c r="A49" s="49" t="s">
        <v>36</v>
      </c>
      <c r="B49" s="43" t="s">
        <v>59</v>
      </c>
      <c r="C49" s="81"/>
      <c r="D49" s="76">
        <v>41746</v>
      </c>
      <c r="E49" s="77">
        <v>71040</v>
      </c>
      <c r="F49" s="78">
        <v>29308</v>
      </c>
      <c r="G49" s="20">
        <v>11852</v>
      </c>
    </row>
    <row r="50" spans="1:9" x14ac:dyDescent="0.2">
      <c r="A50" s="49"/>
      <c r="B50" s="43"/>
      <c r="C50" s="116" t="s">
        <v>55</v>
      </c>
      <c r="D50" s="117">
        <v>21365</v>
      </c>
      <c r="E50" s="118">
        <v>28337</v>
      </c>
      <c r="F50" s="119">
        <v>5230</v>
      </c>
      <c r="G50" s="123">
        <v>1118</v>
      </c>
    </row>
    <row r="51" spans="1:9" x14ac:dyDescent="0.2">
      <c r="A51" s="124" t="s">
        <v>41</v>
      </c>
      <c r="B51" s="125" t="s">
        <v>60</v>
      </c>
      <c r="C51" s="126"/>
      <c r="D51" s="76">
        <v>36861</v>
      </c>
      <c r="E51" s="77">
        <v>41120</v>
      </c>
      <c r="F51" s="78">
        <v>7482</v>
      </c>
      <c r="G51" s="47">
        <v>34389</v>
      </c>
      <c r="I51" s="127"/>
    </row>
    <row r="52" spans="1:9" x14ac:dyDescent="0.2">
      <c r="A52" s="124"/>
      <c r="B52" s="125"/>
      <c r="C52" s="116" t="s">
        <v>55</v>
      </c>
      <c r="D52" s="117">
        <v>5000</v>
      </c>
      <c r="E52" s="118">
        <v>7000</v>
      </c>
      <c r="F52" s="119">
        <v>831</v>
      </c>
      <c r="G52" s="120">
        <v>25025</v>
      </c>
      <c r="I52" s="127"/>
    </row>
    <row r="53" spans="1:9" x14ac:dyDescent="0.2">
      <c r="A53" s="124"/>
      <c r="B53" s="125" t="s">
        <v>61</v>
      </c>
      <c r="C53" s="128"/>
      <c r="D53" s="129">
        <v>0</v>
      </c>
      <c r="E53" s="130">
        <v>0</v>
      </c>
      <c r="F53" s="131">
        <v>0</v>
      </c>
      <c r="G53" s="20">
        <v>3300</v>
      </c>
    </row>
    <row r="54" spans="1:9" x14ac:dyDescent="0.2">
      <c r="A54" s="132"/>
      <c r="B54" s="133" t="s">
        <v>62</v>
      </c>
      <c r="C54" s="134"/>
      <c r="D54" s="135">
        <f>D44+D46+D48+D49+D51+D53</f>
        <v>91425</v>
      </c>
      <c r="E54" s="135">
        <f>E44+E46+E48+E49+E51+E53</f>
        <v>144042</v>
      </c>
      <c r="F54" s="135">
        <f>F44+F46+F48+F49+F51+F53</f>
        <v>51546</v>
      </c>
      <c r="G54" s="136">
        <f>G44+G46+G48+G49+G51+G53</f>
        <v>116181</v>
      </c>
    </row>
    <row r="55" spans="1:9" x14ac:dyDescent="0.2">
      <c r="A55" s="137" t="s">
        <v>63</v>
      </c>
      <c r="B55" s="138"/>
      <c r="C55" s="138"/>
      <c r="D55" s="76">
        <v>0</v>
      </c>
      <c r="E55" s="77">
        <v>5833</v>
      </c>
      <c r="F55" s="78">
        <v>562</v>
      </c>
      <c r="G55" s="47">
        <v>3900</v>
      </c>
    </row>
    <row r="56" spans="1:9" x14ac:dyDescent="0.2">
      <c r="A56" s="137" t="s">
        <v>64</v>
      </c>
      <c r="B56" s="138"/>
      <c r="C56" s="138"/>
      <c r="D56" s="76">
        <v>0</v>
      </c>
      <c r="E56" s="77">
        <v>600</v>
      </c>
      <c r="F56" s="78">
        <v>600</v>
      </c>
      <c r="G56" s="47">
        <v>0</v>
      </c>
    </row>
    <row r="57" spans="1:9" ht="13.5" thickBot="1" x14ac:dyDescent="0.25">
      <c r="A57" s="139" t="s">
        <v>65</v>
      </c>
      <c r="B57" s="140"/>
      <c r="C57" s="140"/>
      <c r="D57" s="141">
        <f>D54+D55+D56</f>
        <v>91425</v>
      </c>
      <c r="E57" s="141">
        <f>E54+E55+E56</f>
        <v>150475</v>
      </c>
      <c r="F57" s="141">
        <f>F54+F55+F56</f>
        <v>52708</v>
      </c>
      <c r="G57" s="142">
        <f>G54+G55+G56</f>
        <v>120081</v>
      </c>
    </row>
    <row r="58" spans="1:9" ht="13.5" thickBot="1" x14ac:dyDescent="0.25">
      <c r="A58" s="143" t="s">
        <v>66</v>
      </c>
      <c r="B58" s="144"/>
      <c r="C58" s="144"/>
      <c r="D58" s="145">
        <f>D42+D57</f>
        <v>484416</v>
      </c>
      <c r="E58" s="146">
        <f>E42+E57</f>
        <v>590059</v>
      </c>
      <c r="F58" s="147">
        <f>F42+F57</f>
        <v>363352</v>
      </c>
      <c r="G58" s="148">
        <f>G42+G57</f>
        <v>536611</v>
      </c>
    </row>
    <row r="59" spans="1:9" x14ac:dyDescent="0.2">
      <c r="A59" s="149"/>
      <c r="B59" s="150"/>
      <c r="C59" s="150"/>
      <c r="D59" s="151"/>
      <c r="E59" s="151"/>
      <c r="F59" s="151"/>
      <c r="G59" s="151"/>
    </row>
    <row r="60" spans="1:9" x14ac:dyDescent="0.2">
      <c r="A60" s="152"/>
      <c r="B60" s="25"/>
      <c r="C60" s="153"/>
      <c r="D60" s="154"/>
      <c r="E60" s="154"/>
      <c r="F60" s="154"/>
      <c r="G60" s="154"/>
    </row>
    <row r="61" spans="1:9" x14ac:dyDescent="0.2">
      <c r="A61" s="152"/>
      <c r="B61" s="25"/>
      <c r="C61" s="155"/>
      <c r="D61" s="154"/>
      <c r="E61" s="154"/>
      <c r="F61" s="154"/>
      <c r="G61" s="154"/>
    </row>
    <row r="62" spans="1:9" x14ac:dyDescent="0.2">
      <c r="A62" s="152"/>
      <c r="B62" s="25"/>
      <c r="C62" s="155"/>
      <c r="D62" s="156"/>
      <c r="E62" s="154"/>
      <c r="F62" s="154"/>
      <c r="G62" s="154"/>
    </row>
    <row r="63" spans="1:9" x14ac:dyDescent="0.2">
      <c r="A63" s="152"/>
      <c r="B63" s="25"/>
      <c r="C63" s="155"/>
      <c r="D63" s="154"/>
      <c r="E63" s="154"/>
      <c r="F63" s="154"/>
      <c r="G63" s="154"/>
    </row>
    <row r="64" spans="1:9" x14ac:dyDescent="0.2">
      <c r="A64" s="152"/>
      <c r="B64" s="25"/>
      <c r="C64" s="155" t="s">
        <v>50</v>
      </c>
      <c r="D64" s="154" t="s">
        <v>50</v>
      </c>
      <c r="E64" s="154"/>
      <c r="F64" s="154"/>
      <c r="G64" s="154"/>
    </row>
    <row r="65" spans="1:7" x14ac:dyDescent="0.2">
      <c r="A65" s="152"/>
      <c r="B65" s="25"/>
      <c r="C65" s="155" t="s">
        <v>50</v>
      </c>
      <c r="D65" s="154" t="str">
        <f>C65</f>
        <v xml:space="preserve"> </v>
      </c>
      <c r="E65" s="154"/>
      <c r="F65" s="154"/>
      <c r="G65" s="154"/>
    </row>
    <row r="66" spans="1:7" ht="14.1" customHeight="1" x14ac:dyDescent="0.2">
      <c r="A66" s="152"/>
      <c r="B66" s="25"/>
      <c r="C66" s="155"/>
      <c r="D66" s="154"/>
      <c r="E66" s="154"/>
      <c r="F66" s="154"/>
      <c r="G66" s="154"/>
    </row>
    <row r="67" spans="1:7" ht="14.1" customHeight="1" x14ac:dyDescent="0.2">
      <c r="A67" s="157"/>
      <c r="B67" s="157"/>
      <c r="C67" s="157"/>
      <c r="D67" s="158"/>
      <c r="E67" s="159"/>
      <c r="F67" s="160"/>
    </row>
    <row r="68" spans="1:7" ht="14.1" customHeight="1" x14ac:dyDescent="0.2">
      <c r="A68" s="157"/>
      <c r="B68" s="157"/>
      <c r="C68" s="157"/>
      <c r="D68" s="161"/>
      <c r="E68" s="161"/>
      <c r="F68" s="25"/>
      <c r="G68" s="162"/>
    </row>
    <row r="69" spans="1:7" ht="14.1" customHeight="1" x14ac:dyDescent="0.25">
      <c r="A69" s="27"/>
      <c r="B69" s="27"/>
      <c r="C69" s="157"/>
      <c r="D69" s="163"/>
      <c r="E69" s="163"/>
      <c r="F69" s="27"/>
    </row>
    <row r="70" spans="1:7" ht="14.1" customHeight="1" x14ac:dyDescent="0.2">
      <c r="A70" s="27"/>
      <c r="B70" s="27"/>
      <c r="C70" s="27"/>
      <c r="D70" s="27"/>
      <c r="E70" s="27"/>
      <c r="F70" s="27"/>
    </row>
    <row r="71" spans="1:7" ht="14.1" customHeight="1" x14ac:dyDescent="0.2">
      <c r="A71" s="27"/>
      <c r="B71" s="27"/>
      <c r="C71" s="157"/>
      <c r="D71" s="158"/>
      <c r="E71" s="27"/>
      <c r="F71" s="27"/>
    </row>
    <row r="72" spans="1:7" ht="14.1" customHeight="1" x14ac:dyDescent="0.2">
      <c r="A72" s="27"/>
      <c r="B72" s="27"/>
      <c r="C72" s="157"/>
      <c r="D72" s="161"/>
      <c r="E72" s="27"/>
      <c r="F72" s="27"/>
    </row>
    <row r="73" spans="1:7" ht="14.1" customHeight="1" x14ac:dyDescent="0.25">
      <c r="A73" s="27"/>
      <c r="B73" s="27"/>
      <c r="C73" s="157"/>
      <c r="D73" s="163"/>
      <c r="E73" s="27"/>
      <c r="F73" s="27"/>
    </row>
    <row r="74" spans="1:7" ht="14.1" customHeight="1" x14ac:dyDescent="0.2">
      <c r="A74" s="27"/>
      <c r="B74" s="27"/>
      <c r="C74" s="27"/>
      <c r="D74" s="27"/>
      <c r="E74" s="27"/>
      <c r="F74" s="27"/>
    </row>
    <row r="75" spans="1:7" ht="14.1" customHeight="1" x14ac:dyDescent="0.2">
      <c r="A75" s="27"/>
      <c r="B75" s="27"/>
      <c r="C75" s="157"/>
      <c r="D75" s="158"/>
      <c r="E75" s="27"/>
      <c r="F75" s="27"/>
    </row>
    <row r="76" spans="1:7" ht="14.1" customHeight="1" x14ac:dyDescent="0.2">
      <c r="A76" s="27"/>
      <c r="B76" s="27"/>
      <c r="C76" s="157"/>
      <c r="D76" s="161"/>
      <c r="E76" s="27"/>
      <c r="F76" s="27"/>
    </row>
    <row r="77" spans="1:7" ht="14.1" customHeight="1" x14ac:dyDescent="0.25">
      <c r="A77" s="27"/>
      <c r="B77" s="27"/>
      <c r="C77" s="157"/>
      <c r="D77" s="163"/>
      <c r="E77" s="27"/>
      <c r="F77" s="27"/>
    </row>
    <row r="78" spans="1:7" ht="14.1" customHeight="1" x14ac:dyDescent="0.2">
      <c r="A78" s="27"/>
      <c r="B78" s="27"/>
      <c r="C78" s="27"/>
      <c r="D78" s="27"/>
      <c r="E78" s="27"/>
      <c r="F78" s="27"/>
    </row>
    <row r="79" spans="1:7" ht="14.1" customHeight="1" x14ac:dyDescent="0.2">
      <c r="A79" s="27"/>
      <c r="B79" s="27"/>
      <c r="C79" s="157"/>
      <c r="D79" s="158"/>
      <c r="E79" s="27"/>
      <c r="F79" s="27"/>
    </row>
    <row r="80" spans="1:7" ht="14.1" customHeight="1" x14ac:dyDescent="0.2">
      <c r="A80" s="27"/>
      <c r="B80" s="27"/>
      <c r="C80" s="157"/>
      <c r="D80" s="161"/>
      <c r="E80" s="27"/>
      <c r="F80" s="27"/>
    </row>
    <row r="81" spans="1:6" ht="14.1" customHeight="1" x14ac:dyDescent="0.25">
      <c r="A81" s="27"/>
      <c r="B81" s="27"/>
      <c r="C81" s="157"/>
      <c r="D81" s="163"/>
      <c r="E81" s="27"/>
      <c r="F81" s="27"/>
    </row>
    <row r="82" spans="1:6" ht="14.1" customHeight="1" x14ac:dyDescent="0.2">
      <c r="A82" s="27"/>
      <c r="B82" s="27"/>
      <c r="C82" s="27"/>
      <c r="D82" s="27"/>
      <c r="E82" s="27"/>
      <c r="F82" s="27"/>
    </row>
    <row r="83" spans="1:6" ht="14.1" customHeight="1" x14ac:dyDescent="0.2">
      <c r="A83" s="27"/>
      <c r="B83" s="27"/>
      <c r="C83" s="157"/>
      <c r="D83" s="158"/>
      <c r="E83" s="27"/>
      <c r="F83" s="27"/>
    </row>
    <row r="84" spans="1:6" ht="14.1" customHeight="1" x14ac:dyDescent="0.2">
      <c r="A84" s="27"/>
      <c r="B84" s="27"/>
      <c r="C84" s="157"/>
      <c r="D84" s="161"/>
      <c r="E84" s="27"/>
      <c r="F84" s="27"/>
    </row>
    <row r="85" spans="1:6" ht="14.1" customHeight="1" x14ac:dyDescent="0.25">
      <c r="A85" s="27"/>
      <c r="B85" s="27"/>
      <c r="C85" s="157"/>
      <c r="D85" s="163"/>
      <c r="E85" s="27"/>
      <c r="F85" s="27"/>
    </row>
    <row r="86" spans="1:6" ht="14.1" customHeight="1" x14ac:dyDescent="0.2">
      <c r="A86" s="27"/>
      <c r="B86" s="27"/>
      <c r="C86" s="27"/>
      <c r="D86" s="27"/>
      <c r="E86" s="27"/>
      <c r="F86" s="27"/>
    </row>
    <row r="87" spans="1:6" ht="14.1" customHeight="1" x14ac:dyDescent="0.2">
      <c r="A87" s="27"/>
      <c r="B87" s="27"/>
      <c r="C87" s="157"/>
      <c r="D87" s="158"/>
      <c r="E87" s="27"/>
      <c r="F87" s="27"/>
    </row>
    <row r="88" spans="1:6" ht="14.1" customHeight="1" x14ac:dyDescent="0.2">
      <c r="A88" s="27"/>
      <c r="B88" s="27"/>
      <c r="C88" s="157"/>
      <c r="D88" s="161"/>
      <c r="E88" s="27"/>
      <c r="F88" s="27"/>
    </row>
    <row r="89" spans="1:6" ht="14.1" customHeight="1" x14ac:dyDescent="0.25">
      <c r="A89" s="27"/>
      <c r="B89" s="27"/>
      <c r="C89" s="157"/>
      <c r="D89" s="163"/>
      <c r="E89" s="27"/>
      <c r="F89" s="27"/>
    </row>
    <row r="90" spans="1:6" ht="14.1" customHeight="1" x14ac:dyDescent="0.2">
      <c r="A90" s="27"/>
      <c r="B90" s="27"/>
      <c r="C90" s="27"/>
      <c r="D90" s="27"/>
      <c r="E90" s="27"/>
      <c r="F90" s="27"/>
    </row>
    <row r="91" spans="1:6" ht="14.1" customHeight="1" x14ac:dyDescent="0.2">
      <c r="A91" s="27"/>
      <c r="B91" s="27"/>
      <c r="C91" s="27"/>
      <c r="D91" s="27"/>
      <c r="E91" s="27"/>
      <c r="F91" s="27"/>
    </row>
    <row r="92" spans="1:6" x14ac:dyDescent="0.2">
      <c r="A92" s="27"/>
      <c r="B92" s="27"/>
      <c r="C92" s="27"/>
      <c r="D92" s="27"/>
      <c r="E92" s="27"/>
      <c r="F92" s="27"/>
    </row>
    <row r="93" spans="1:6" x14ac:dyDescent="0.2">
      <c r="A93" s="27"/>
      <c r="B93" s="27"/>
      <c r="C93" s="27"/>
      <c r="D93" s="27"/>
      <c r="E93" s="27"/>
      <c r="F93" s="27"/>
    </row>
    <row r="94" spans="1:6" x14ac:dyDescent="0.2">
      <c r="A94" s="27"/>
      <c r="B94" s="27"/>
      <c r="C94" s="27"/>
      <c r="D94" s="27"/>
      <c r="E94" s="27"/>
      <c r="F94" s="27"/>
    </row>
  </sheetData>
  <mergeCells count="6">
    <mergeCell ref="A8:C8"/>
    <mergeCell ref="D1:G1"/>
    <mergeCell ref="A2:G2"/>
    <mergeCell ref="A3:D3"/>
    <mergeCell ref="E3:G3"/>
    <mergeCell ref="A4:C6"/>
  </mergeCells>
  <pageMargins left="0.25" right="0.25" top="0.75" bottom="0.75" header="0.3" footer="0.3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Výdaje tab. č. 2 </vt:lpstr>
      <vt:lpstr>'Výdaje tab. č. 2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Jedlička Martin</dc:creator>
  <cp:lastModifiedBy>Jedlička Martin</cp:lastModifiedBy>
  <dcterms:created xsi:type="dcterms:W3CDTF">2019-01-07T13:30:25Z</dcterms:created>
  <dcterms:modified xsi:type="dcterms:W3CDTF">2019-01-07T13:44:15Z</dcterms:modified>
</cp:coreProperties>
</file>