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říjmy tab. č. 1 " sheetId="1" r:id="rId1"/>
  </sheets>
  <externalReferences>
    <externalReference r:id="rId2"/>
  </externalReferences>
  <definedNames>
    <definedName name="dates">[1]číselník!$B$42:$C$54</definedName>
    <definedName name="joj">#REF!</definedName>
    <definedName name="_xlnm.Print_Area" localSheetId="0">'Příjmy tab. č. 1 '!$A$1:$J$54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H45" i="1" l="1"/>
  <c r="H46" i="1" s="1"/>
  <c r="G45" i="1"/>
  <c r="G46" i="1" s="1"/>
  <c r="F45" i="1"/>
  <c r="F46" i="1" s="1"/>
  <c r="E45" i="1"/>
  <c r="E46" i="1" s="1"/>
  <c r="H41" i="1"/>
  <c r="G41" i="1"/>
  <c r="F41" i="1"/>
  <c r="E41" i="1"/>
  <c r="H38" i="1"/>
  <c r="G38" i="1"/>
  <c r="F38" i="1"/>
  <c r="E38" i="1"/>
  <c r="H34" i="1"/>
  <c r="G34" i="1"/>
  <c r="F34" i="1"/>
  <c r="E34" i="1"/>
  <c r="H31" i="1"/>
  <c r="G31" i="1"/>
  <c r="H28" i="1"/>
  <c r="G28" i="1"/>
  <c r="F28" i="1"/>
  <c r="F31" i="1" s="1"/>
  <c r="E28" i="1"/>
  <c r="E31" i="1" s="1"/>
  <c r="H26" i="1"/>
  <c r="G26" i="1"/>
  <c r="F26" i="1"/>
  <c r="E26" i="1"/>
  <c r="H24" i="1"/>
  <c r="H42" i="1" s="1"/>
  <c r="G24" i="1"/>
  <c r="G42" i="1" s="1"/>
  <c r="F24" i="1"/>
  <c r="F42" i="1" s="1"/>
  <c r="E24" i="1"/>
  <c r="E42" i="1" s="1"/>
  <c r="H20" i="1"/>
  <c r="G20" i="1"/>
  <c r="F20" i="1"/>
  <c r="E20" i="1"/>
  <c r="H18" i="1"/>
  <c r="G18" i="1"/>
  <c r="F18" i="1"/>
  <c r="E18" i="1"/>
  <c r="H16" i="1"/>
  <c r="G16" i="1"/>
  <c r="F16" i="1"/>
  <c r="E16" i="1"/>
  <c r="H14" i="1"/>
  <c r="H21" i="1" s="1"/>
  <c r="G14" i="1"/>
  <c r="G21" i="1" s="1"/>
  <c r="G47" i="1" s="1"/>
  <c r="G49" i="1" s="1"/>
  <c r="G52" i="1" s="1"/>
  <c r="F14" i="1"/>
  <c r="F21" i="1" s="1"/>
  <c r="F47" i="1" s="1"/>
  <c r="F49" i="1" s="1"/>
  <c r="F52" i="1" s="1"/>
  <c r="E14" i="1"/>
  <c r="E21" i="1" s="1"/>
  <c r="H47" i="1" l="1"/>
  <c r="H49" i="1" s="1"/>
  <c r="H52" i="1" s="1"/>
  <c r="E47" i="1"/>
  <c r="E49" i="1" s="1"/>
  <c r="E52" i="1" s="1"/>
</calcChain>
</file>

<file path=xl/sharedStrings.xml><?xml version="1.0" encoding="utf-8"?>
<sst xmlns="http://schemas.openxmlformats.org/spreadsheetml/2006/main" count="72" uniqueCount="57">
  <si>
    <t>PŘÍJMY A FINANCOVÁNÍ</t>
  </si>
  <si>
    <t>Schválený</t>
  </si>
  <si>
    <t>Očekávaná *</t>
  </si>
  <si>
    <t>Plnění</t>
  </si>
  <si>
    <t>rozpočet</t>
  </si>
  <si>
    <t>skutečnost</t>
  </si>
  <si>
    <t>rozpočtu</t>
  </si>
  <si>
    <t>roku 2018</t>
  </si>
  <si>
    <t>k 31. 10. 2018</t>
  </si>
  <si>
    <t>na rok 2019</t>
  </si>
  <si>
    <t>Daň z nemovitých věcí</t>
  </si>
  <si>
    <t>Daň z hazardních her</t>
  </si>
  <si>
    <t>Poplatek ze psů</t>
  </si>
  <si>
    <t>Poplatek za užívání veřejného prostranství</t>
  </si>
  <si>
    <t>Správní poplatky</t>
  </si>
  <si>
    <t>OFR</t>
  </si>
  <si>
    <t>Odbor financí a rozpočtu</t>
  </si>
  <si>
    <t>Příjmy úhrad za dobývání nerostů a poplatků za geologické práce</t>
  </si>
  <si>
    <t>OIMH</t>
  </si>
  <si>
    <t>Odbor investic a místního hospodářství</t>
  </si>
  <si>
    <t>OVV</t>
  </si>
  <si>
    <t xml:space="preserve">Odbor vnitřních věcí </t>
  </si>
  <si>
    <t>OSŘP</t>
  </si>
  <si>
    <t>Odbor stavebního řádu a přestupků</t>
  </si>
  <si>
    <t xml:space="preserve"> 1.  Příjmy daňové celkem</t>
  </si>
  <si>
    <t>Úsek školství a volnočasových aktivit</t>
  </si>
  <si>
    <t>Neinvestiční transfery</t>
  </si>
  <si>
    <t>OŠR</t>
  </si>
  <si>
    <t>Odbor strategického rozvoje školství a volnočasových aktivit</t>
  </si>
  <si>
    <t>Úsek péče o občany</t>
  </si>
  <si>
    <t>OSV</t>
  </si>
  <si>
    <t xml:space="preserve">Odbor sociálních věcí </t>
  </si>
  <si>
    <t>Úsek výpočetní techniky</t>
  </si>
  <si>
    <t>Výpočetní technika</t>
  </si>
  <si>
    <t>Úsek hospodářské správy</t>
  </si>
  <si>
    <t>Úsek IZS, PO, BOZP</t>
  </si>
  <si>
    <t>Úsek místního hospodářství</t>
  </si>
  <si>
    <t>Úsek investic a oprav</t>
  </si>
  <si>
    <t>Úsek privatizace domovního a bytového fondu</t>
  </si>
  <si>
    <t>Úsek správy domovního a bytového fondu</t>
  </si>
  <si>
    <t xml:space="preserve">Úsek majetku </t>
  </si>
  <si>
    <t>OM</t>
  </si>
  <si>
    <t>Odbor majetkový</t>
  </si>
  <si>
    <t>Úsek financí a rozpočtu</t>
  </si>
  <si>
    <t xml:space="preserve"> 2.  Příjmy nedaňové celkem</t>
  </si>
  <si>
    <t>Kapitálové příjmy -  prodej domovního fondu</t>
  </si>
  <si>
    <t>Kapitálové příjmy - prodej pozemků</t>
  </si>
  <si>
    <t xml:space="preserve"> 3.  Kapitálové příjmy celkem</t>
  </si>
  <si>
    <t xml:space="preserve">V L A S T N Í   P Ř  Í J M Y </t>
  </si>
  <si>
    <r>
      <t xml:space="preserve"> 4.  Přijaté transfery                       </t>
    </r>
    <r>
      <rPr>
        <b/>
        <sz val="10"/>
        <color indexed="61"/>
        <rFont val="Arial"/>
        <family val="2"/>
        <charset val="238"/>
      </rPr>
      <t xml:space="preserve">                              </t>
    </r>
  </si>
  <si>
    <t>P Ř Í J M Y   C E L K E M</t>
  </si>
  <si>
    <r>
      <t xml:space="preserve"> 5.  Financování z vlastních zdrojů - třída 8   </t>
    </r>
    <r>
      <rPr>
        <b/>
        <sz val="10"/>
        <color indexed="61"/>
        <rFont val="Arial"/>
        <family val="2"/>
        <charset val="238"/>
      </rPr>
      <t xml:space="preserve">          </t>
    </r>
  </si>
  <si>
    <t xml:space="preserve"> 6.  Splátka úvěru</t>
  </si>
  <si>
    <t>C E L K O V É    Z D R O J E</t>
  </si>
  <si>
    <t>* očekávaná skutečnost roku 2018 = upravený rozpočet k 31. 10. 2018</t>
  </si>
  <si>
    <t xml:space="preserve"> </t>
  </si>
  <si>
    <t xml:space="preserve">Schválený rozpočet příjmů a financování MOb MOaP na rok 2019 (v tis. Kč)        tabulka č.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</si>
</sst>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4"/>
      <color indexed="8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 CE"/>
      <charset val="238"/>
    </font>
    <font>
      <i/>
      <sz val="10"/>
      <name val="Arial"/>
      <family val="2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  <charset val="238"/>
    </font>
    <font>
      <b/>
      <sz val="10"/>
      <color indexed="61"/>
      <name val="Arial"/>
      <family val="2"/>
      <charset val="238"/>
    </font>
    <font>
      <b/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ACFB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7">
    <xf numFmtId="0" fontId="0" fillId="0" borderId="0" xfId="0"/>
    <xf numFmtId="3" fontId="6" fillId="2" borderId="5" xfId="0" applyNumberFormat="1" applyFont="1" applyFill="1" applyBorder="1" applyAlignment="1" applyProtection="1">
      <alignment horizontal="center"/>
    </xf>
    <xf numFmtId="3" fontId="6" fillId="2" borderId="3" xfId="0" applyNumberFormat="1" applyFont="1" applyFill="1" applyBorder="1" applyAlignment="1" applyProtection="1">
      <alignment horizontal="center"/>
    </xf>
    <xf numFmtId="3" fontId="6" fillId="2" borderId="6" xfId="0" applyNumberFormat="1" applyFont="1" applyFill="1" applyBorder="1" applyAlignment="1" applyProtection="1">
      <alignment horizontal="center"/>
    </xf>
    <xf numFmtId="3" fontId="6" fillId="2" borderId="9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>
      <alignment horizontal="center"/>
    </xf>
    <xf numFmtId="3" fontId="6" fillId="2" borderId="10" xfId="0" applyNumberFormat="1" applyFont="1" applyFill="1" applyBorder="1" applyAlignment="1" applyProtection="1">
      <alignment horizontal="center"/>
    </xf>
    <xf numFmtId="3" fontId="6" fillId="2" borderId="13" xfId="0" applyNumberFormat="1" applyFont="1" applyFill="1" applyBorder="1" applyAlignment="1" applyProtection="1">
      <alignment horizontal="center"/>
    </xf>
    <xf numFmtId="3" fontId="6" fillId="2" borderId="1" xfId="0" applyNumberFormat="1" applyFont="1" applyFill="1" applyBorder="1" applyAlignment="1" applyProtection="1">
      <alignment horizontal="center"/>
    </xf>
    <xf numFmtId="164" fontId="6" fillId="2" borderId="14" xfId="0" applyNumberFormat="1" applyFont="1" applyFill="1" applyBorder="1" applyAlignment="1" applyProtection="1">
      <alignment horizontal="center"/>
    </xf>
    <xf numFmtId="0" fontId="0" fillId="0" borderId="0" xfId="0" applyBorder="1"/>
    <xf numFmtId="0" fontId="7" fillId="0" borderId="0" xfId="1" applyFont="1" applyBorder="1"/>
    <xf numFmtId="0" fontId="0" fillId="0" borderId="15" xfId="0" applyBorder="1"/>
    <xf numFmtId="0" fontId="6" fillId="2" borderId="1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9" fillId="0" borderId="7" xfId="1" applyFont="1" applyBorder="1"/>
    <xf numFmtId="0" fontId="7" fillId="0" borderId="0" xfId="1" applyBorder="1"/>
    <xf numFmtId="3" fontId="7" fillId="0" borderId="21" xfId="1" applyNumberFormat="1" applyBorder="1"/>
    <xf numFmtId="3" fontId="7" fillId="0" borderId="8" xfId="1" applyNumberFormat="1" applyBorder="1"/>
    <xf numFmtId="3" fontId="7" fillId="0" borderId="10" xfId="1" applyNumberFormat="1" applyBorder="1"/>
    <xf numFmtId="3" fontId="7" fillId="0" borderId="9" xfId="1" applyNumberFormat="1" applyBorder="1"/>
    <xf numFmtId="0" fontId="0" fillId="3" borderId="0" xfId="0" applyFill="1"/>
    <xf numFmtId="0" fontId="0" fillId="0" borderId="0" xfId="0" applyFill="1"/>
    <xf numFmtId="0" fontId="6" fillId="4" borderId="22" xfId="0" applyNumberFormat="1" applyFont="1" applyFill="1" applyBorder="1" applyAlignment="1" applyProtection="1">
      <alignment vertical="center"/>
    </xf>
    <xf numFmtId="0" fontId="6" fillId="4" borderId="23" xfId="0" applyNumberFormat="1" applyFont="1" applyFill="1" applyBorder="1" applyAlignment="1" applyProtection="1">
      <alignment vertical="center"/>
    </xf>
    <xf numFmtId="3" fontId="6" fillId="4" borderId="24" xfId="0" applyNumberFormat="1" applyFont="1" applyFill="1" applyBorder="1" applyAlignment="1" applyProtection="1">
      <alignment vertical="center"/>
    </xf>
    <xf numFmtId="3" fontId="6" fillId="4" borderId="25" xfId="0" applyNumberFormat="1" applyFont="1" applyFill="1" applyBorder="1" applyAlignment="1" applyProtection="1">
      <alignment vertical="center"/>
    </xf>
    <xf numFmtId="3" fontId="10" fillId="4" borderId="26" xfId="1" applyNumberFormat="1" applyFont="1" applyFill="1" applyBorder="1"/>
    <xf numFmtId="0" fontId="6" fillId="3" borderId="7" xfId="0" applyNumberFormat="1" applyFont="1" applyFill="1" applyBorder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vertical="center"/>
    </xf>
    <xf numFmtId="0" fontId="4" fillId="3" borderId="0" xfId="0" applyNumberFormat="1" applyFont="1" applyFill="1" applyBorder="1" applyAlignment="1" applyProtection="1">
      <alignment vertical="center"/>
    </xf>
    <xf numFmtId="3" fontId="4" fillId="3" borderId="9" xfId="0" applyNumberFormat="1" applyFont="1" applyFill="1" applyBorder="1" applyAlignment="1" applyProtection="1">
      <alignment vertical="center"/>
    </xf>
    <xf numFmtId="3" fontId="4" fillId="3" borderId="8" xfId="0" applyNumberFormat="1" applyFont="1" applyFill="1" applyBorder="1" applyAlignment="1" applyProtection="1">
      <alignment vertical="center"/>
    </xf>
    <xf numFmtId="3" fontId="7" fillId="3" borderId="10" xfId="1" applyNumberFormat="1" applyFont="1" applyFill="1" applyBorder="1"/>
    <xf numFmtId="0" fontId="11" fillId="4" borderId="23" xfId="0" applyNumberFormat="1" applyFont="1" applyFill="1" applyBorder="1" applyAlignment="1" applyProtection="1">
      <alignment vertical="center"/>
    </xf>
    <xf numFmtId="0" fontId="7" fillId="0" borderId="0" xfId="1" applyFill="1" applyBorder="1"/>
    <xf numFmtId="3" fontId="12" fillId="0" borderId="9" xfId="0" applyNumberFormat="1" applyFont="1" applyFill="1" applyBorder="1" applyAlignment="1" applyProtection="1">
      <alignment vertical="center"/>
    </xf>
    <xf numFmtId="3" fontId="12" fillId="0" borderId="8" xfId="0" applyNumberFormat="1" applyFont="1" applyFill="1" applyBorder="1" applyAlignment="1" applyProtection="1">
      <alignment vertical="center"/>
    </xf>
    <xf numFmtId="0" fontId="11" fillId="0" borderId="0" xfId="0" applyFont="1"/>
    <xf numFmtId="0" fontId="11" fillId="4" borderId="22" xfId="0" applyNumberFormat="1" applyFont="1" applyFill="1" applyBorder="1" applyAlignment="1" applyProtection="1">
      <alignment vertical="center"/>
    </xf>
    <xf numFmtId="0" fontId="11" fillId="4" borderId="25" xfId="0" applyNumberFormat="1" applyFont="1" applyFill="1" applyBorder="1" applyAlignment="1" applyProtection="1">
      <alignment vertical="center"/>
    </xf>
    <xf numFmtId="3" fontId="11" fillId="4" borderId="24" xfId="0" applyNumberFormat="1" applyFont="1" applyFill="1" applyBorder="1" applyAlignment="1" applyProtection="1">
      <alignment vertical="center"/>
    </xf>
    <xf numFmtId="3" fontId="11" fillId="4" borderId="25" xfId="0" applyNumberFormat="1" applyFont="1" applyFill="1" applyBorder="1" applyAlignment="1" applyProtection="1">
      <alignment vertical="center"/>
    </xf>
    <xf numFmtId="0" fontId="11" fillId="0" borderId="7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3" fontId="11" fillId="4" borderId="9" xfId="0" applyNumberFormat="1" applyFont="1" applyFill="1" applyBorder="1" applyAlignment="1" applyProtection="1">
      <alignment vertical="center"/>
    </xf>
    <xf numFmtId="3" fontId="11" fillId="4" borderId="8" xfId="0" applyNumberFormat="1" applyFont="1" applyFill="1" applyBorder="1" applyAlignment="1" applyProtection="1">
      <alignment vertical="center"/>
    </xf>
    <xf numFmtId="3" fontId="10" fillId="4" borderId="10" xfId="1" applyNumberFormat="1" applyFont="1" applyFill="1" applyBorder="1"/>
    <xf numFmtId="0" fontId="6" fillId="0" borderId="0" xfId="0" applyFont="1"/>
    <xf numFmtId="0" fontId="13" fillId="5" borderId="27" xfId="0" applyFont="1" applyFill="1" applyBorder="1"/>
    <xf numFmtId="3" fontId="11" fillId="5" borderId="15" xfId="0" applyNumberFormat="1" applyFont="1" applyFill="1" applyBorder="1" applyAlignment="1" applyProtection="1">
      <alignment vertical="center"/>
    </xf>
    <xf numFmtId="0" fontId="14" fillId="5" borderId="15" xfId="0" applyFont="1" applyFill="1" applyBorder="1"/>
    <xf numFmtId="3" fontId="11" fillId="5" borderId="28" xfId="0" applyNumberFormat="1" applyFont="1" applyFill="1" applyBorder="1" applyAlignment="1" applyProtection="1">
      <alignment vertical="center"/>
    </xf>
    <xf numFmtId="3" fontId="11" fillId="5" borderId="29" xfId="0" applyNumberFormat="1" applyFont="1" applyFill="1" applyBorder="1" applyAlignment="1" applyProtection="1">
      <alignment vertical="center"/>
    </xf>
    <xf numFmtId="0" fontId="12" fillId="0" borderId="7" xfId="0" applyFont="1" applyBorder="1"/>
    <xf numFmtId="0" fontId="11" fillId="0" borderId="0" xfId="0" applyFont="1" applyBorder="1"/>
    <xf numFmtId="3" fontId="0" fillId="0" borderId="0" xfId="0" applyNumberFormat="1" applyFill="1" applyBorder="1" applyAlignment="1" applyProtection="1"/>
    <xf numFmtId="3" fontId="0" fillId="0" borderId="9" xfId="0" applyNumberFormat="1" applyFont="1" applyFill="1" applyBorder="1" applyAlignment="1" applyProtection="1"/>
    <xf numFmtId="3" fontId="0" fillId="0" borderId="8" xfId="0" applyNumberFormat="1" applyFont="1" applyFill="1" applyBorder="1" applyAlignment="1" applyProtection="1"/>
    <xf numFmtId="3" fontId="0" fillId="0" borderId="10" xfId="0" applyNumberFormat="1" applyFont="1" applyFill="1" applyBorder="1" applyAlignment="1" applyProtection="1"/>
    <xf numFmtId="3" fontId="6" fillId="4" borderId="24" xfId="0" applyNumberFormat="1" applyFont="1" applyFill="1" applyBorder="1" applyAlignment="1" applyProtection="1"/>
    <xf numFmtId="3" fontId="6" fillId="4" borderId="25" xfId="0" applyNumberFormat="1" applyFont="1" applyFill="1" applyBorder="1" applyAlignment="1" applyProtection="1"/>
    <xf numFmtId="3" fontId="6" fillId="4" borderId="26" xfId="0" applyNumberFormat="1" applyFont="1" applyFill="1" applyBorder="1" applyAlignment="1" applyProtection="1"/>
    <xf numFmtId="0" fontId="6" fillId="0" borderId="7" xfId="0" applyFont="1" applyBorder="1"/>
    <xf numFmtId="0" fontId="6" fillId="0" borderId="0" xfId="0" applyFont="1" applyBorder="1"/>
    <xf numFmtId="0" fontId="11" fillId="0" borderId="30" xfId="0" applyNumberFormat="1" applyFont="1" applyFill="1" applyBorder="1" applyAlignment="1" applyProtection="1">
      <alignment vertical="center"/>
    </xf>
    <xf numFmtId="0" fontId="11" fillId="0" borderId="31" xfId="0" applyNumberFormat="1" applyFont="1" applyFill="1" applyBorder="1" applyAlignment="1" applyProtection="1">
      <alignment vertical="center"/>
    </xf>
    <xf numFmtId="0" fontId="4" fillId="0" borderId="31" xfId="0" applyNumberFormat="1" applyFont="1" applyFill="1" applyBorder="1" applyAlignment="1" applyProtection="1">
      <alignment vertical="center"/>
    </xf>
    <xf numFmtId="3" fontId="12" fillId="0" borderId="21" xfId="0" applyNumberFormat="1" applyFont="1" applyFill="1" applyBorder="1" applyAlignment="1" applyProtection="1">
      <alignment vertical="center"/>
    </xf>
    <xf numFmtId="3" fontId="12" fillId="0" borderId="32" xfId="0" applyNumberFormat="1" applyFont="1" applyFill="1" applyBorder="1" applyAlignment="1" applyProtection="1">
      <alignment vertical="center"/>
    </xf>
    <xf numFmtId="3" fontId="0" fillId="0" borderId="3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/>
    </xf>
    <xf numFmtId="3" fontId="4" fillId="0" borderId="10" xfId="0" applyNumberFormat="1" applyFont="1" applyFill="1" applyBorder="1" applyAlignment="1" applyProtection="1"/>
    <xf numFmtId="0" fontId="0" fillId="0" borderId="7" xfId="0" applyBorder="1"/>
    <xf numFmtId="0" fontId="12" fillId="0" borderId="7" xfId="0" applyNumberFormat="1" applyFont="1" applyFill="1" applyBorder="1" applyAlignment="1" applyProtection="1">
      <alignment vertical="center"/>
    </xf>
    <xf numFmtId="3" fontId="6" fillId="4" borderId="14" xfId="0" applyNumberFormat="1" applyFont="1" applyFill="1" applyBorder="1" applyAlignment="1" applyProtection="1"/>
    <xf numFmtId="0" fontId="0" fillId="5" borderId="27" xfId="0" applyFill="1" applyBorder="1"/>
    <xf numFmtId="3" fontId="6" fillId="5" borderId="15" xfId="0" applyNumberFormat="1" applyFont="1" applyFill="1" applyBorder="1" applyAlignment="1" applyProtection="1">
      <alignment vertical="center"/>
    </xf>
    <xf numFmtId="0" fontId="6" fillId="5" borderId="15" xfId="0" applyFont="1" applyFill="1" applyBorder="1"/>
    <xf numFmtId="3" fontId="6" fillId="5" borderId="28" xfId="0" applyNumberFormat="1" applyFont="1" applyFill="1" applyBorder="1" applyAlignment="1" applyProtection="1">
      <alignment vertical="center"/>
    </xf>
    <xf numFmtId="3" fontId="6" fillId="5" borderId="29" xfId="0" applyNumberFormat="1" applyFont="1" applyFill="1" applyBorder="1" applyAlignment="1" applyProtection="1">
      <alignment vertical="center"/>
    </xf>
    <xf numFmtId="0" fontId="7" fillId="0" borderId="7" xfId="1" applyFont="1" applyBorder="1"/>
    <xf numFmtId="0" fontId="15" fillId="0" borderId="0" xfId="0" applyNumberFormat="1" applyFont="1" applyFill="1" applyBorder="1" applyAlignment="1" applyProtection="1"/>
    <xf numFmtId="3" fontId="15" fillId="0" borderId="9" xfId="0" applyNumberFormat="1" applyFont="1" applyFill="1" applyBorder="1" applyAlignment="1" applyProtection="1"/>
    <xf numFmtId="3" fontId="15" fillId="0" borderId="8" xfId="0" applyNumberFormat="1" applyFont="1" applyFill="1" applyBorder="1" applyAlignment="1" applyProtection="1"/>
    <xf numFmtId="3" fontId="4" fillId="3" borderId="10" xfId="0" applyNumberFormat="1" applyFont="1" applyFill="1" applyBorder="1" applyAlignment="1" applyProtection="1"/>
    <xf numFmtId="0" fontId="6" fillId="0" borderId="0" xfId="0" applyFont="1" applyFill="1"/>
    <xf numFmtId="3" fontId="6" fillId="4" borderId="26" xfId="0" applyNumberFormat="1" applyFont="1" applyFill="1" applyBorder="1" applyAlignment="1" applyProtection="1">
      <alignment vertical="center"/>
    </xf>
    <xf numFmtId="0" fontId="0" fillId="4" borderId="27" xfId="0" applyFill="1" applyBorder="1"/>
    <xf numFmtId="3" fontId="6" fillId="4" borderId="15" xfId="0" applyNumberFormat="1" applyFont="1" applyFill="1" applyBorder="1" applyAlignment="1" applyProtection="1">
      <alignment vertical="center"/>
    </xf>
    <xf numFmtId="0" fontId="6" fillId="4" borderId="15" xfId="0" applyFont="1" applyFill="1" applyBorder="1"/>
    <xf numFmtId="3" fontId="6" fillId="4" borderId="28" xfId="0" applyNumberFormat="1" applyFont="1" applyFill="1" applyBorder="1" applyAlignment="1" applyProtection="1">
      <alignment vertical="center"/>
    </xf>
    <xf numFmtId="3" fontId="6" fillId="4" borderId="34" xfId="0" applyNumberFormat="1" applyFont="1" applyFill="1" applyBorder="1" applyAlignment="1" applyProtection="1">
      <alignment vertical="center"/>
    </xf>
    <xf numFmtId="3" fontId="6" fillId="4" borderId="29" xfId="0" applyNumberFormat="1" applyFont="1" applyFill="1" applyBorder="1" applyAlignment="1" applyProtection="1">
      <alignment vertical="center"/>
    </xf>
    <xf numFmtId="3" fontId="11" fillId="5" borderId="2" xfId="0" applyNumberFormat="1" applyFont="1" applyFill="1" applyBorder="1" applyAlignment="1" applyProtection="1">
      <alignment vertical="center"/>
    </xf>
    <xf numFmtId="0" fontId="12" fillId="5" borderId="3" xfId="0" applyFont="1" applyFill="1" applyBorder="1"/>
    <xf numFmtId="3" fontId="11" fillId="5" borderId="34" xfId="0" applyNumberFormat="1" applyFont="1" applyFill="1" applyBorder="1" applyAlignment="1" applyProtection="1">
      <alignment vertical="center"/>
    </xf>
    <xf numFmtId="0" fontId="0" fillId="6" borderId="0" xfId="0" applyFill="1"/>
    <xf numFmtId="3" fontId="6" fillId="5" borderId="34" xfId="0" applyNumberFormat="1" applyFont="1" applyFill="1" applyBorder="1" applyAlignment="1" applyProtection="1">
      <alignment vertical="center"/>
    </xf>
    <xf numFmtId="3" fontId="6" fillId="5" borderId="29" xfId="0" applyNumberFormat="1" applyFont="1" applyFill="1" applyBorder="1" applyAlignment="1" applyProtection="1"/>
    <xf numFmtId="3" fontId="11" fillId="4" borderId="27" xfId="0" applyNumberFormat="1" applyFont="1" applyFill="1" applyBorder="1" applyAlignment="1" applyProtection="1">
      <alignment vertical="center"/>
    </xf>
    <xf numFmtId="0" fontId="12" fillId="4" borderId="15" xfId="0" applyFont="1" applyFill="1" applyBorder="1"/>
    <xf numFmtId="3" fontId="11" fillId="4" borderId="28" xfId="0" applyNumberFormat="1" applyFont="1" applyFill="1" applyBorder="1" applyAlignment="1" applyProtection="1">
      <alignment vertical="center"/>
    </xf>
    <xf numFmtId="3" fontId="11" fillId="4" borderId="29" xfId="0" applyNumberFormat="1" applyFont="1" applyFill="1" applyBorder="1" applyAlignment="1" applyProtection="1">
      <alignment vertical="center"/>
    </xf>
    <xf numFmtId="3" fontId="6" fillId="7" borderId="29" xfId="0" applyNumberFormat="1" applyFont="1" applyFill="1" applyBorder="1" applyAlignment="1" applyProtection="1"/>
    <xf numFmtId="0" fontId="4" fillId="5" borderId="27" xfId="0" applyFont="1" applyFill="1" applyBorder="1"/>
    <xf numFmtId="3" fontId="11" fillId="4" borderId="34" xfId="0" applyNumberFormat="1" applyFont="1" applyFill="1" applyBorder="1" applyAlignment="1" applyProtection="1">
      <alignment vertical="center"/>
    </xf>
    <xf numFmtId="3" fontId="11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/>
    <xf numFmtId="0" fontId="16" fillId="0" borderId="0" xfId="0" applyFont="1"/>
    <xf numFmtId="0" fontId="17" fillId="0" borderId="0" xfId="0" applyFont="1"/>
    <xf numFmtId="0" fontId="4" fillId="0" borderId="0" xfId="0" applyFont="1"/>
    <xf numFmtId="3" fontId="11" fillId="3" borderId="0" xfId="0" applyNumberFormat="1" applyFont="1" applyFill="1" applyBorder="1" applyAlignment="1" applyProtection="1">
      <alignment vertical="center"/>
    </xf>
    <xf numFmtId="3" fontId="6" fillId="0" borderId="0" xfId="0" applyNumberFormat="1" applyFont="1"/>
    <xf numFmtId="3" fontId="6" fillId="5" borderId="15" xfId="0" applyNumberFormat="1" applyFont="1" applyFill="1" applyBorder="1" applyAlignment="1" applyProtection="1">
      <alignment vertical="center"/>
    </xf>
    <xf numFmtId="0" fontId="4" fillId="5" borderId="34" xfId="0" applyFont="1" applyFill="1" applyBorder="1" applyAlignment="1"/>
    <xf numFmtId="14" fontId="1" fillId="0" borderId="0" xfId="0" applyNumberFormat="1" applyFont="1" applyAlignment="1">
      <alignment horizontal="left"/>
    </xf>
    <xf numFmtId="0" fontId="2" fillId="2" borderId="0" xfId="0" applyNumberFormat="1" applyFont="1" applyFill="1" applyBorder="1" applyAlignment="1" applyProtection="1"/>
    <xf numFmtId="0" fontId="0" fillId="2" borderId="0" xfId="0" applyFill="1" applyAlignment="1"/>
    <xf numFmtId="3" fontId="1" fillId="0" borderId="1" xfId="0" applyNumberFormat="1" applyFont="1" applyFill="1" applyBorder="1" applyAlignment="1" applyProtection="1"/>
    <xf numFmtId="0" fontId="0" fillId="0" borderId="1" xfId="0" applyBorder="1" applyAlignment="1"/>
    <xf numFmtId="3" fontId="3" fillId="0" borderId="1" xfId="0" applyNumberFormat="1" applyFont="1" applyFill="1" applyBorder="1" applyAlignment="1" applyProtection="1">
      <alignment horizontal="right"/>
    </xf>
    <xf numFmtId="0" fontId="4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8" fillId="2" borderId="16" xfId="0" applyFont="1" applyFill="1" applyBorder="1" applyAlignment="1"/>
    <xf numFmtId="0" fontId="0" fillId="2" borderId="17" xfId="0" applyFill="1" applyBorder="1" applyAlignment="1"/>
    <xf numFmtId="0" fontId="0" fillId="2" borderId="18" xfId="0" applyFill="1" applyBorder="1" applyAlignment="1"/>
  </cellXfs>
  <cellStyles count="6">
    <cellStyle name="Normální" xfId="0" builtinId="0"/>
    <cellStyle name="normální 2" xfId="2"/>
    <cellStyle name="Normální 3" xfId="3"/>
    <cellStyle name="normální_čerpání příjmů 5-2005" xfId="1"/>
    <cellStyle name="Procenta 2" xfId="4"/>
    <cellStyle name="Procenta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pletalovaal/AppData/Local/Microsoft/Windows/Temporary%20Internet%20Files/Content.Outlook/YP38HINJ/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zoomScaleNormal="100" workbookViewId="0">
      <selection activeCell="D12" sqref="D12"/>
    </sheetView>
  </sheetViews>
  <sheetFormatPr defaultRowHeight="12.75" x14ac:dyDescent="0.2"/>
  <cols>
    <col min="1" max="1" width="0.42578125" customWidth="1"/>
    <col min="2" max="2" width="6.140625" customWidth="1"/>
    <col min="3" max="3" width="8" customWidth="1"/>
    <col min="4" max="4" width="58.140625" customWidth="1"/>
    <col min="5" max="5" width="12.140625" customWidth="1"/>
    <col min="6" max="6" width="11.85546875" customWidth="1"/>
    <col min="7" max="7" width="12.140625" customWidth="1"/>
    <col min="8" max="8" width="11.5703125" customWidth="1"/>
  </cols>
  <sheetData>
    <row r="1" spans="1:11" ht="21" customHeight="1" x14ac:dyDescent="0.25">
      <c r="E1" s="118"/>
      <c r="F1" s="118"/>
      <c r="G1" s="118"/>
      <c r="H1" s="118"/>
    </row>
    <row r="2" spans="1:11" ht="18" x14ac:dyDescent="0.25">
      <c r="B2" s="119" t="s">
        <v>56</v>
      </c>
      <c r="C2" s="120"/>
      <c r="D2" s="120"/>
      <c r="E2" s="120"/>
      <c r="F2" s="120"/>
      <c r="G2" s="120"/>
      <c r="H2" s="120"/>
    </row>
    <row r="3" spans="1:11" ht="18.75" thickBot="1" x14ac:dyDescent="0.3">
      <c r="B3" s="121"/>
      <c r="C3" s="122"/>
      <c r="D3" s="122"/>
      <c r="E3" s="122"/>
      <c r="F3" s="123"/>
      <c r="G3" s="124"/>
      <c r="H3" s="124"/>
    </row>
    <row r="4" spans="1:11" ht="12.75" customHeight="1" x14ac:dyDescent="0.2">
      <c r="B4" s="125" t="s">
        <v>0</v>
      </c>
      <c r="C4" s="126"/>
      <c r="D4" s="127"/>
      <c r="E4" s="1" t="s">
        <v>1</v>
      </c>
      <c r="F4" s="2" t="s">
        <v>2</v>
      </c>
      <c r="G4" s="1" t="s">
        <v>3</v>
      </c>
      <c r="H4" s="3" t="s">
        <v>1</v>
      </c>
    </row>
    <row r="5" spans="1:11" x14ac:dyDescent="0.2">
      <c r="B5" s="128"/>
      <c r="C5" s="129"/>
      <c r="D5" s="130"/>
      <c r="E5" s="4" t="s">
        <v>4</v>
      </c>
      <c r="F5" s="5" t="s">
        <v>5</v>
      </c>
      <c r="G5" s="4" t="s">
        <v>6</v>
      </c>
      <c r="H5" s="6" t="s">
        <v>4</v>
      </c>
    </row>
    <row r="6" spans="1:11" ht="13.5" thickBot="1" x14ac:dyDescent="0.25">
      <c r="B6" s="131"/>
      <c r="C6" s="132"/>
      <c r="D6" s="133"/>
      <c r="E6" s="7" t="s">
        <v>7</v>
      </c>
      <c r="F6" s="8" t="s">
        <v>7</v>
      </c>
      <c r="G6" s="7" t="s">
        <v>8</v>
      </c>
      <c r="H6" s="9" t="s">
        <v>9</v>
      </c>
    </row>
    <row r="7" spans="1:11" ht="8.25" customHeight="1" thickBot="1" x14ac:dyDescent="0.25">
      <c r="A7" s="10"/>
      <c r="B7" s="11"/>
      <c r="E7" s="12"/>
      <c r="F7" s="12"/>
      <c r="G7" s="12"/>
      <c r="H7" s="12"/>
    </row>
    <row r="8" spans="1:11" x14ac:dyDescent="0.2">
      <c r="B8" s="134"/>
      <c r="C8" s="135"/>
      <c r="D8" s="136"/>
      <c r="E8" s="13">
        <v>1</v>
      </c>
      <c r="F8" s="14">
        <v>2</v>
      </c>
      <c r="G8" s="13">
        <v>3</v>
      </c>
      <c r="H8" s="15">
        <v>4</v>
      </c>
    </row>
    <row r="9" spans="1:11" x14ac:dyDescent="0.2">
      <c r="B9" s="16"/>
      <c r="C9" s="11"/>
      <c r="D9" s="17" t="s">
        <v>10</v>
      </c>
      <c r="E9" s="18">
        <v>35000</v>
      </c>
      <c r="F9" s="18">
        <v>35000</v>
      </c>
      <c r="G9" s="19">
        <v>22149</v>
      </c>
      <c r="H9" s="20">
        <v>36000</v>
      </c>
    </row>
    <row r="10" spans="1:11" x14ac:dyDescent="0.2">
      <c r="B10" s="16"/>
      <c r="C10" s="17"/>
      <c r="D10" s="11" t="s">
        <v>11</v>
      </c>
      <c r="E10" s="21">
        <v>28000</v>
      </c>
      <c r="F10" s="21">
        <v>7266</v>
      </c>
      <c r="G10" s="19">
        <v>0</v>
      </c>
      <c r="H10" s="20">
        <v>28000</v>
      </c>
    </row>
    <row r="11" spans="1:11" x14ac:dyDescent="0.2">
      <c r="B11" s="16"/>
      <c r="C11" s="17"/>
      <c r="D11" s="17" t="s">
        <v>12</v>
      </c>
      <c r="E11" s="21">
        <v>1200</v>
      </c>
      <c r="F11" s="21">
        <v>1200</v>
      </c>
      <c r="G11" s="19">
        <v>1082</v>
      </c>
      <c r="H11" s="20">
        <v>1150</v>
      </c>
    </row>
    <row r="12" spans="1:11" x14ac:dyDescent="0.2">
      <c r="B12" s="16"/>
      <c r="C12" s="17"/>
      <c r="D12" s="17" t="s">
        <v>13</v>
      </c>
      <c r="E12" s="21">
        <v>4500</v>
      </c>
      <c r="F12" s="21">
        <v>4500</v>
      </c>
      <c r="G12" s="19">
        <v>5648</v>
      </c>
      <c r="H12" s="20">
        <v>4500</v>
      </c>
      <c r="K12" s="22"/>
    </row>
    <row r="13" spans="1:11" x14ac:dyDescent="0.2">
      <c r="B13" s="16"/>
      <c r="C13" s="17"/>
      <c r="D13" s="11" t="s">
        <v>14</v>
      </c>
      <c r="E13" s="21">
        <v>0</v>
      </c>
      <c r="F13" s="21">
        <v>0</v>
      </c>
      <c r="G13" s="19">
        <v>85</v>
      </c>
      <c r="H13" s="20">
        <v>0</v>
      </c>
    </row>
    <row r="14" spans="1:11" x14ac:dyDescent="0.2">
      <c r="A14" s="23"/>
      <c r="B14" s="24" t="s">
        <v>15</v>
      </c>
      <c r="C14" s="25" t="s">
        <v>16</v>
      </c>
      <c r="D14" s="25"/>
      <c r="E14" s="26">
        <f>SUM(E9:E12)</f>
        <v>68700</v>
      </c>
      <c r="F14" s="26">
        <f>SUM(F9:F12)</f>
        <v>47966</v>
      </c>
      <c r="G14" s="27">
        <f>SUM(G9:G13)</f>
        <v>28964</v>
      </c>
      <c r="H14" s="28">
        <f>SUM(H9:H13)</f>
        <v>69650</v>
      </c>
    </row>
    <row r="15" spans="1:11" x14ac:dyDescent="0.2">
      <c r="A15" s="23"/>
      <c r="B15" s="29"/>
      <c r="C15" s="30"/>
      <c r="D15" s="31" t="s">
        <v>17</v>
      </c>
      <c r="E15" s="32">
        <v>150</v>
      </c>
      <c r="F15" s="32">
        <v>150</v>
      </c>
      <c r="G15" s="33">
        <v>336</v>
      </c>
      <c r="H15" s="34">
        <v>300</v>
      </c>
    </row>
    <row r="16" spans="1:11" x14ac:dyDescent="0.2">
      <c r="A16" s="23"/>
      <c r="B16" s="24" t="s">
        <v>18</v>
      </c>
      <c r="C16" s="35" t="s">
        <v>19</v>
      </c>
      <c r="D16" s="35"/>
      <c r="E16" s="26">
        <f>SUM(E15)</f>
        <v>150</v>
      </c>
      <c r="F16" s="26">
        <f>SUM(F15)</f>
        <v>150</v>
      </c>
      <c r="G16" s="27">
        <f>SUM(G15)</f>
        <v>336</v>
      </c>
      <c r="H16" s="28">
        <f>SUM(H15)</f>
        <v>300</v>
      </c>
    </row>
    <row r="17" spans="1:8" x14ac:dyDescent="0.2">
      <c r="A17" s="23"/>
      <c r="B17" s="16"/>
      <c r="C17" s="17"/>
      <c r="D17" s="36" t="s">
        <v>14</v>
      </c>
      <c r="E17" s="37">
        <v>280</v>
      </c>
      <c r="F17" s="37">
        <v>280</v>
      </c>
      <c r="G17" s="38">
        <v>322</v>
      </c>
      <c r="H17" s="20">
        <v>280</v>
      </c>
    </row>
    <row r="18" spans="1:8" x14ac:dyDescent="0.2">
      <c r="A18" s="39"/>
      <c r="B18" s="40" t="s">
        <v>20</v>
      </c>
      <c r="C18" s="35" t="s">
        <v>21</v>
      </c>
      <c r="D18" s="41"/>
      <c r="E18" s="42">
        <f>SUM(E17)</f>
        <v>280</v>
      </c>
      <c r="F18" s="42">
        <f>SUM(F17)</f>
        <v>280</v>
      </c>
      <c r="G18" s="43">
        <f>SUM(G17)</f>
        <v>322</v>
      </c>
      <c r="H18" s="28">
        <f>SUM(H17)</f>
        <v>280</v>
      </c>
    </row>
    <row r="19" spans="1:8" x14ac:dyDescent="0.2">
      <c r="A19" s="39"/>
      <c r="B19" s="44"/>
      <c r="C19" s="45"/>
      <c r="D19" s="46" t="s">
        <v>14</v>
      </c>
      <c r="E19" s="37">
        <v>1400</v>
      </c>
      <c r="F19" s="37">
        <v>1400</v>
      </c>
      <c r="G19" s="38">
        <v>812</v>
      </c>
      <c r="H19" s="20">
        <v>1400</v>
      </c>
    </row>
    <row r="20" spans="1:8" ht="13.5" thickBot="1" x14ac:dyDescent="0.25">
      <c r="A20" s="39"/>
      <c r="B20" s="40" t="s">
        <v>22</v>
      </c>
      <c r="C20" s="35" t="s">
        <v>23</v>
      </c>
      <c r="D20" s="35"/>
      <c r="E20" s="47">
        <f>SUM(E19)</f>
        <v>1400</v>
      </c>
      <c r="F20" s="47">
        <f>SUM(F19)</f>
        <v>1400</v>
      </c>
      <c r="G20" s="48">
        <f>SUM(G19)</f>
        <v>812</v>
      </c>
      <c r="H20" s="49">
        <f>SUM(H19)</f>
        <v>1400</v>
      </c>
    </row>
    <row r="21" spans="1:8" ht="13.5" thickBot="1" x14ac:dyDescent="0.25">
      <c r="A21" s="50"/>
      <c r="B21" s="51"/>
      <c r="C21" s="52" t="s">
        <v>24</v>
      </c>
      <c r="D21" s="53"/>
      <c r="E21" s="54">
        <f>E14+E16+E18+E20</f>
        <v>70530</v>
      </c>
      <c r="F21" s="54">
        <f>F14+F16+F18+F20</f>
        <v>49796</v>
      </c>
      <c r="G21" s="54">
        <f>G14+G16+G18+G20</f>
        <v>30434</v>
      </c>
      <c r="H21" s="55">
        <f>H14+H16+H18+H20</f>
        <v>71630</v>
      </c>
    </row>
    <row r="22" spans="1:8" x14ac:dyDescent="0.2">
      <c r="A22" s="50"/>
      <c r="B22" s="56"/>
      <c r="C22" s="57"/>
      <c r="D22" s="58" t="s">
        <v>25</v>
      </c>
      <c r="E22" s="59">
        <v>592</v>
      </c>
      <c r="F22" s="59">
        <v>592</v>
      </c>
      <c r="G22" s="60">
        <v>622</v>
      </c>
      <c r="H22" s="61">
        <v>520</v>
      </c>
    </row>
    <row r="23" spans="1:8" x14ac:dyDescent="0.2">
      <c r="A23" s="50"/>
      <c r="B23" s="56"/>
      <c r="C23" s="57"/>
      <c r="D23" s="58" t="s">
        <v>26</v>
      </c>
      <c r="E23" s="59">
        <v>0</v>
      </c>
      <c r="F23" s="59">
        <v>0</v>
      </c>
      <c r="G23" s="60">
        <v>0</v>
      </c>
      <c r="H23" s="61">
        <v>0</v>
      </c>
    </row>
    <row r="24" spans="1:8" x14ac:dyDescent="0.2">
      <c r="A24" s="50"/>
      <c r="B24" s="40" t="s">
        <v>27</v>
      </c>
      <c r="C24" s="35" t="s">
        <v>28</v>
      </c>
      <c r="D24" s="35"/>
      <c r="E24" s="62">
        <f>SUM(E22:E23)</f>
        <v>592</v>
      </c>
      <c r="F24" s="62">
        <f>SUM(F22:F23)</f>
        <v>592</v>
      </c>
      <c r="G24" s="63">
        <f>SUM(G22:G23)</f>
        <v>622</v>
      </c>
      <c r="H24" s="64">
        <f>SUM(H22:H23)</f>
        <v>520</v>
      </c>
    </row>
    <row r="25" spans="1:8" x14ac:dyDescent="0.2">
      <c r="B25" s="65"/>
      <c r="C25" s="66"/>
      <c r="D25" s="58" t="s">
        <v>29</v>
      </c>
      <c r="E25" s="59">
        <v>3955</v>
      </c>
      <c r="F25" s="59">
        <v>3003</v>
      </c>
      <c r="G25" s="60">
        <v>2593</v>
      </c>
      <c r="H25" s="61">
        <v>2773</v>
      </c>
    </row>
    <row r="26" spans="1:8" x14ac:dyDescent="0.2">
      <c r="B26" s="40" t="s">
        <v>30</v>
      </c>
      <c r="C26" s="35" t="s">
        <v>31</v>
      </c>
      <c r="D26" s="35"/>
      <c r="E26" s="42">
        <f>SUM(E25)</f>
        <v>3955</v>
      </c>
      <c r="F26" s="42">
        <f>SUM(F25)</f>
        <v>3003</v>
      </c>
      <c r="G26" s="43">
        <f>SUM(G25:G25)</f>
        <v>2593</v>
      </c>
      <c r="H26" s="64">
        <f>SUM(H25)</f>
        <v>2773</v>
      </c>
    </row>
    <row r="27" spans="1:8" s="23" customFormat="1" x14ac:dyDescent="0.2">
      <c r="B27" s="67"/>
      <c r="C27" s="68"/>
      <c r="D27" s="69" t="s">
        <v>32</v>
      </c>
      <c r="E27" s="70">
        <v>0</v>
      </c>
      <c r="F27" s="70">
        <v>0</v>
      </c>
      <c r="G27" s="71">
        <v>11</v>
      </c>
      <c r="H27" s="72">
        <v>0</v>
      </c>
    </row>
    <row r="28" spans="1:8" s="23" customFormat="1" x14ac:dyDescent="0.2">
      <c r="B28" s="40"/>
      <c r="C28" s="35" t="s">
        <v>33</v>
      </c>
      <c r="D28" s="35"/>
      <c r="E28" s="42">
        <f>SUM(E27)</f>
        <v>0</v>
      </c>
      <c r="F28" s="42">
        <f>SUM(F27)</f>
        <v>0</v>
      </c>
      <c r="G28" s="43">
        <f>SUM(G27:G27)</f>
        <v>11</v>
      </c>
      <c r="H28" s="64">
        <f>SUM(H27)</f>
        <v>0</v>
      </c>
    </row>
    <row r="29" spans="1:8" s="23" customFormat="1" x14ac:dyDescent="0.2">
      <c r="B29" s="44"/>
      <c r="C29" s="45"/>
      <c r="D29" s="73" t="s">
        <v>34</v>
      </c>
      <c r="E29" s="37">
        <v>38</v>
      </c>
      <c r="F29" s="37">
        <v>38</v>
      </c>
      <c r="G29" s="38">
        <v>169</v>
      </c>
      <c r="H29" s="61">
        <v>38</v>
      </c>
    </row>
    <row r="30" spans="1:8" s="23" customFormat="1" x14ac:dyDescent="0.2">
      <c r="B30" s="44"/>
      <c r="C30" s="45"/>
      <c r="D30" s="73" t="s">
        <v>35</v>
      </c>
      <c r="E30" s="37">
        <v>0</v>
      </c>
      <c r="F30" s="37">
        <v>0</v>
      </c>
      <c r="G30" s="38">
        <v>2</v>
      </c>
      <c r="H30" s="61">
        <v>1</v>
      </c>
    </row>
    <row r="31" spans="1:8" x14ac:dyDescent="0.2">
      <c r="B31" s="40" t="s">
        <v>20</v>
      </c>
      <c r="C31" s="35" t="s">
        <v>21</v>
      </c>
      <c r="D31" s="35"/>
      <c r="E31" s="42">
        <f>SUM(E27:E29)</f>
        <v>38</v>
      </c>
      <c r="F31" s="42">
        <f>SUM(F27:F29)</f>
        <v>38</v>
      </c>
      <c r="G31" s="43">
        <f>SUM(G29,G30)</f>
        <v>171</v>
      </c>
      <c r="H31" s="64">
        <f>SUM(H29,H30)</f>
        <v>39</v>
      </c>
    </row>
    <row r="32" spans="1:8" x14ac:dyDescent="0.2">
      <c r="B32" s="67"/>
      <c r="C32" s="68"/>
      <c r="D32" s="69" t="s">
        <v>36</v>
      </c>
      <c r="E32" s="70">
        <v>7600</v>
      </c>
      <c r="F32" s="70">
        <v>7681</v>
      </c>
      <c r="G32" s="71">
        <v>10139</v>
      </c>
      <c r="H32" s="74">
        <v>10550</v>
      </c>
    </row>
    <row r="33" spans="1:8" x14ac:dyDescent="0.2">
      <c r="B33" s="44"/>
      <c r="C33" s="45"/>
      <c r="D33" s="73" t="s">
        <v>37</v>
      </c>
      <c r="E33" s="37">
        <v>0</v>
      </c>
      <c r="F33" s="37">
        <v>0</v>
      </c>
      <c r="G33" s="38">
        <v>27</v>
      </c>
      <c r="H33" s="74">
        <v>0</v>
      </c>
    </row>
    <row r="34" spans="1:8" x14ac:dyDescent="0.2">
      <c r="A34" s="50"/>
      <c r="B34" s="40" t="s">
        <v>18</v>
      </c>
      <c r="C34" s="35" t="s">
        <v>19</v>
      </c>
      <c r="D34" s="35"/>
      <c r="E34" s="42">
        <f>SUM(E32)</f>
        <v>7600</v>
      </c>
      <c r="F34" s="42">
        <f>SUM(F32:F33)</f>
        <v>7681</v>
      </c>
      <c r="G34" s="43">
        <f>SUM(G32:G33)</f>
        <v>10166</v>
      </c>
      <c r="H34" s="64">
        <f>SUM(H32:H33)</f>
        <v>10550</v>
      </c>
    </row>
    <row r="35" spans="1:8" x14ac:dyDescent="0.2">
      <c r="A35" s="50"/>
      <c r="B35" s="75"/>
      <c r="C35" s="10"/>
      <c r="D35" s="58" t="s">
        <v>38</v>
      </c>
      <c r="E35" s="59">
        <v>0</v>
      </c>
      <c r="F35" s="59">
        <v>0</v>
      </c>
      <c r="G35" s="60">
        <v>10</v>
      </c>
      <c r="H35" s="61">
        <v>0</v>
      </c>
    </row>
    <row r="36" spans="1:8" x14ac:dyDescent="0.2">
      <c r="A36" s="50"/>
      <c r="B36" s="65"/>
      <c r="C36" s="66"/>
      <c r="D36" s="58" t="s">
        <v>39</v>
      </c>
      <c r="E36" s="59">
        <v>118222</v>
      </c>
      <c r="F36" s="59">
        <v>118222</v>
      </c>
      <c r="G36" s="60">
        <v>105656</v>
      </c>
      <c r="H36" s="61">
        <v>125577</v>
      </c>
    </row>
    <row r="37" spans="1:8" x14ac:dyDescent="0.2">
      <c r="A37" s="50"/>
      <c r="B37" s="65"/>
      <c r="C37" s="66"/>
      <c r="D37" s="58" t="s">
        <v>40</v>
      </c>
      <c r="E37" s="59">
        <v>11700</v>
      </c>
      <c r="F37" s="59">
        <v>11700</v>
      </c>
      <c r="G37" s="60">
        <v>9273</v>
      </c>
      <c r="H37" s="61">
        <v>9400</v>
      </c>
    </row>
    <row r="38" spans="1:8" x14ac:dyDescent="0.2">
      <c r="A38" s="50"/>
      <c r="B38" s="40" t="s">
        <v>41</v>
      </c>
      <c r="C38" s="35" t="s">
        <v>42</v>
      </c>
      <c r="D38" s="35"/>
      <c r="E38" s="42">
        <f>SUM(E35:E37)</f>
        <v>129922</v>
      </c>
      <c r="F38" s="42">
        <f>SUM(F35:F37)</f>
        <v>129922</v>
      </c>
      <c r="G38" s="43">
        <f>SUM(G35:G37)</f>
        <v>114939</v>
      </c>
      <c r="H38" s="64">
        <f>SUM(H35:H37)</f>
        <v>134977</v>
      </c>
    </row>
    <row r="39" spans="1:8" x14ac:dyDescent="0.2">
      <c r="B39" s="40" t="s">
        <v>22</v>
      </c>
      <c r="C39" s="35" t="s">
        <v>23</v>
      </c>
      <c r="D39" s="35"/>
      <c r="E39" s="42">
        <v>600</v>
      </c>
      <c r="F39" s="42">
        <v>600</v>
      </c>
      <c r="G39" s="43">
        <v>477</v>
      </c>
      <c r="H39" s="64">
        <v>600</v>
      </c>
    </row>
    <row r="40" spans="1:8" x14ac:dyDescent="0.2">
      <c r="B40" s="76"/>
      <c r="C40" s="46"/>
      <c r="D40" s="46" t="s">
        <v>43</v>
      </c>
      <c r="E40" s="37">
        <v>700</v>
      </c>
      <c r="F40" s="37">
        <v>887</v>
      </c>
      <c r="G40" s="38">
        <v>2668</v>
      </c>
      <c r="H40" s="61">
        <v>760</v>
      </c>
    </row>
    <row r="41" spans="1:8" ht="13.5" thickBot="1" x14ac:dyDescent="0.25">
      <c r="B41" s="40" t="s">
        <v>15</v>
      </c>
      <c r="C41" s="35" t="s">
        <v>16</v>
      </c>
      <c r="D41" s="35"/>
      <c r="E41" s="42">
        <f>SUM(E40:E40)</f>
        <v>700</v>
      </c>
      <c r="F41" s="42">
        <f>SUM(F40:F40)</f>
        <v>887</v>
      </c>
      <c r="G41" s="43">
        <f>SUM(G40:G40)</f>
        <v>2668</v>
      </c>
      <c r="H41" s="77">
        <f>SUM(H40)</f>
        <v>760</v>
      </c>
    </row>
    <row r="42" spans="1:8" ht="13.5" thickBot="1" x14ac:dyDescent="0.25">
      <c r="A42" s="50"/>
      <c r="B42" s="78"/>
      <c r="C42" s="79" t="s">
        <v>44</v>
      </c>
      <c r="D42" s="80"/>
      <c r="E42" s="81">
        <f>E24+E26+E31+E34+E38+E39+E41</f>
        <v>143407</v>
      </c>
      <c r="F42" s="81">
        <f>F24+F26+F31+F34+F38+F39+F41</f>
        <v>142723</v>
      </c>
      <c r="G42" s="81">
        <f>G24+G26+G28+G31+G34+G38+G39+G41</f>
        <v>131647</v>
      </c>
      <c r="H42" s="82">
        <f>H24+H26+H28+H31+H34+H38+H39+H41</f>
        <v>150219</v>
      </c>
    </row>
    <row r="43" spans="1:8" x14ac:dyDescent="0.2">
      <c r="A43" s="50"/>
      <c r="B43" s="83"/>
      <c r="C43" s="66"/>
      <c r="D43" s="84" t="s">
        <v>45</v>
      </c>
      <c r="E43" s="85">
        <v>5500</v>
      </c>
      <c r="F43" s="85">
        <v>5500</v>
      </c>
      <c r="G43" s="86">
        <v>3149</v>
      </c>
      <c r="H43" s="87">
        <v>21440</v>
      </c>
    </row>
    <row r="44" spans="1:8" x14ac:dyDescent="0.2">
      <c r="A44" s="88"/>
      <c r="B44" s="65"/>
      <c r="C44" s="66"/>
      <c r="D44" s="84" t="s">
        <v>46</v>
      </c>
      <c r="E44" s="85">
        <v>2200</v>
      </c>
      <c r="F44" s="85">
        <v>2200</v>
      </c>
      <c r="G44" s="86">
        <v>710</v>
      </c>
      <c r="H44" s="61">
        <v>4200</v>
      </c>
    </row>
    <row r="45" spans="1:8" ht="13.5" thickBot="1" x14ac:dyDescent="0.25">
      <c r="A45" s="50"/>
      <c r="B45" s="40" t="s">
        <v>41</v>
      </c>
      <c r="C45" s="35" t="s">
        <v>42</v>
      </c>
      <c r="D45" s="35"/>
      <c r="E45" s="42">
        <f>SUM(E43:E44)</f>
        <v>7700</v>
      </c>
      <c r="F45" s="42">
        <f>SUM(F43:F44)</f>
        <v>7700</v>
      </c>
      <c r="G45" s="43">
        <f>SUM(G43:G44)</f>
        <v>3859</v>
      </c>
      <c r="H45" s="89">
        <f>H43+H44</f>
        <v>25640</v>
      </c>
    </row>
    <row r="46" spans="1:8" ht="13.5" thickBot="1" x14ac:dyDescent="0.25">
      <c r="B46" s="90"/>
      <c r="C46" s="91" t="s">
        <v>47</v>
      </c>
      <c r="D46" s="92"/>
      <c r="E46" s="93">
        <f>E45</f>
        <v>7700</v>
      </c>
      <c r="F46" s="93">
        <f>F45</f>
        <v>7700</v>
      </c>
      <c r="G46" s="94">
        <f>G45</f>
        <v>3859</v>
      </c>
      <c r="H46" s="95">
        <f>H45</f>
        <v>25640</v>
      </c>
    </row>
    <row r="47" spans="1:8" ht="13.5" thickBot="1" x14ac:dyDescent="0.25">
      <c r="B47" s="96" t="s">
        <v>48</v>
      </c>
      <c r="C47" s="97"/>
      <c r="D47" s="97"/>
      <c r="E47" s="54">
        <f>E21+E42+E46</f>
        <v>221637</v>
      </c>
      <c r="F47" s="54">
        <f>F21+F42+F46</f>
        <v>200219</v>
      </c>
      <c r="G47" s="98">
        <f>G21+G42+G46</f>
        <v>165940</v>
      </c>
      <c r="H47" s="55">
        <f>H21+H42+H46</f>
        <v>247489</v>
      </c>
    </row>
    <row r="48" spans="1:8" ht="13.5" customHeight="1" thickBot="1" x14ac:dyDescent="0.25">
      <c r="A48" s="99"/>
      <c r="B48" s="78"/>
      <c r="C48" s="79" t="s">
        <v>49</v>
      </c>
      <c r="D48" s="80"/>
      <c r="E48" s="81">
        <v>211759</v>
      </c>
      <c r="F48" s="81">
        <v>287601</v>
      </c>
      <c r="G48" s="100">
        <v>219167</v>
      </c>
      <c r="H48" s="101">
        <v>246749</v>
      </c>
    </row>
    <row r="49" spans="1:8" ht="13.5" thickBot="1" x14ac:dyDescent="0.25">
      <c r="B49" s="102" t="s">
        <v>50</v>
      </c>
      <c r="C49" s="103"/>
      <c r="D49" s="103"/>
      <c r="E49" s="104">
        <f>E47+E48</f>
        <v>433396</v>
      </c>
      <c r="F49" s="104">
        <f>F47+F48</f>
        <v>487820</v>
      </c>
      <c r="G49" s="104">
        <f>G47+G48</f>
        <v>385107</v>
      </c>
      <c r="H49" s="105">
        <f>H47+H48</f>
        <v>494238</v>
      </c>
    </row>
    <row r="50" spans="1:8" ht="13.5" thickBot="1" x14ac:dyDescent="0.25">
      <c r="B50" s="78"/>
      <c r="C50" s="79" t="s">
        <v>51</v>
      </c>
      <c r="D50" s="80"/>
      <c r="E50" s="81">
        <v>53770</v>
      </c>
      <c r="F50" s="81">
        <v>104989</v>
      </c>
      <c r="G50" s="100">
        <v>-19692</v>
      </c>
      <c r="H50" s="106">
        <v>45123</v>
      </c>
    </row>
    <row r="51" spans="1:8" ht="13.5" thickBot="1" x14ac:dyDescent="0.25">
      <c r="B51" s="107"/>
      <c r="C51" s="116" t="s">
        <v>52</v>
      </c>
      <c r="D51" s="117"/>
      <c r="E51" s="81">
        <v>-2750</v>
      </c>
      <c r="F51" s="81">
        <v>-2750</v>
      </c>
      <c r="G51" s="100">
        <v>-2063</v>
      </c>
      <c r="H51" s="106">
        <v>-2750</v>
      </c>
    </row>
    <row r="52" spans="1:8" ht="13.5" thickBot="1" x14ac:dyDescent="0.25">
      <c r="B52" s="102" t="s">
        <v>53</v>
      </c>
      <c r="C52" s="103"/>
      <c r="D52" s="103"/>
      <c r="E52" s="104">
        <f>SUM(E49:E51)</f>
        <v>484416</v>
      </c>
      <c r="F52" s="104">
        <f>SUM(F49:F51)</f>
        <v>590059</v>
      </c>
      <c r="G52" s="108">
        <f>SUM(G49:G51)</f>
        <v>363352</v>
      </c>
      <c r="H52" s="105">
        <f>SUM(H49:H51)</f>
        <v>536611</v>
      </c>
    </row>
    <row r="53" spans="1:8" x14ac:dyDescent="0.2">
      <c r="A53" s="23"/>
      <c r="B53" s="109"/>
      <c r="C53" s="110"/>
      <c r="D53" s="110"/>
      <c r="E53" s="109"/>
      <c r="F53" s="109"/>
      <c r="G53" s="109"/>
    </row>
    <row r="54" spans="1:8" x14ac:dyDescent="0.2">
      <c r="B54" s="111" t="s">
        <v>54</v>
      </c>
      <c r="C54" s="50"/>
      <c r="D54" s="50"/>
    </row>
    <row r="55" spans="1:8" x14ac:dyDescent="0.2">
      <c r="C55" s="112"/>
      <c r="D55" s="113"/>
      <c r="E55" s="114"/>
    </row>
    <row r="56" spans="1:8" x14ac:dyDescent="0.2">
      <c r="B56" s="111"/>
      <c r="E56" s="115"/>
    </row>
    <row r="57" spans="1:8" x14ac:dyDescent="0.2">
      <c r="D57" s="113"/>
      <c r="E57" s="115"/>
    </row>
    <row r="58" spans="1:8" x14ac:dyDescent="0.2">
      <c r="D58" t="s">
        <v>55</v>
      </c>
    </row>
  </sheetData>
  <mergeCells count="7">
    <mergeCell ref="C51:D51"/>
    <mergeCell ref="E1:H1"/>
    <mergeCell ref="B2:H2"/>
    <mergeCell ref="B3:E3"/>
    <mergeCell ref="F3:H3"/>
    <mergeCell ref="B4:D6"/>
    <mergeCell ref="B8:D8"/>
  </mergeCells>
  <pageMargins left="3.937007874015748E-2" right="3.937007874015748E-2" top="0.74803149606299213" bottom="0.74803149606299213" header="0.31496062992125984" footer="0.3149606299212598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 tab. č. 1 </vt:lpstr>
      <vt:lpstr>'Příjmy tab. č. 1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cp:lastPrinted>2019-01-07T13:29:53Z</cp:lastPrinted>
  <dcterms:created xsi:type="dcterms:W3CDTF">2019-01-07T13:29:18Z</dcterms:created>
  <dcterms:modified xsi:type="dcterms:W3CDTF">2019-01-07T13:43:13Z</dcterms:modified>
</cp:coreProperties>
</file>