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Výdaje tab. č. 2 " sheetId="1" r:id="rId1"/>
  </sheets>
  <externalReferences>
    <externalReference r:id="rId2"/>
    <externalReference r:id="rId3"/>
    <externalReference r:id="rId4"/>
    <externalReference r:id="rId5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64" i="1" l="1"/>
  <c r="G56" i="1"/>
  <c r="F56" i="1"/>
  <c r="E56" i="1"/>
  <c r="F54" i="1"/>
  <c r="E54" i="1"/>
  <c r="D54" i="1"/>
  <c r="D56" i="1" s="1"/>
  <c r="G40" i="1"/>
  <c r="F40" i="1"/>
  <c r="E40" i="1"/>
  <c r="D40" i="1"/>
  <c r="G37" i="1"/>
  <c r="F37" i="1"/>
  <c r="E37" i="1"/>
  <c r="D37" i="1"/>
  <c r="G35" i="1"/>
  <c r="F35" i="1"/>
  <c r="E35" i="1"/>
  <c r="D35" i="1"/>
  <c r="G31" i="1"/>
  <c r="F31" i="1"/>
  <c r="E31" i="1"/>
  <c r="D31" i="1"/>
  <c r="G27" i="1"/>
  <c r="F27" i="1"/>
  <c r="E27" i="1"/>
  <c r="D27" i="1"/>
  <c r="G25" i="1"/>
  <c r="F25" i="1"/>
  <c r="E25" i="1"/>
  <c r="D25" i="1"/>
  <c r="G23" i="1"/>
  <c r="F23" i="1"/>
  <c r="E23" i="1"/>
  <c r="D23" i="1"/>
  <c r="G21" i="1"/>
  <c r="F21" i="1"/>
  <c r="E21" i="1"/>
  <c r="D21" i="1"/>
  <c r="G19" i="1"/>
  <c r="F19" i="1"/>
  <c r="E19" i="1"/>
  <c r="D19" i="1"/>
  <c r="G15" i="1"/>
  <c r="F15" i="1"/>
  <c r="E15" i="1"/>
  <c r="D15" i="1"/>
  <c r="G13" i="1"/>
  <c r="G42" i="1" s="1"/>
  <c r="G57" i="1" s="1"/>
  <c r="F13" i="1"/>
  <c r="F42" i="1" s="1"/>
  <c r="F57" i="1" s="1"/>
  <c r="E13" i="1"/>
  <c r="E42" i="1" s="1"/>
  <c r="E57" i="1" s="1"/>
  <c r="D13" i="1"/>
  <c r="D42" i="1" s="1"/>
  <c r="D57" i="1" s="1"/>
</calcChain>
</file>

<file path=xl/sharedStrings.xml><?xml version="1.0" encoding="utf-8"?>
<sst xmlns="http://schemas.openxmlformats.org/spreadsheetml/2006/main" count="80" uniqueCount="68">
  <si>
    <t>Návrh rozpočtu výdajů MOb MOaP na rok 2018 (v tis. Kč)                             tabulka č. 2</t>
  </si>
  <si>
    <t>VÝDAJE</t>
  </si>
  <si>
    <t>Schválený</t>
  </si>
  <si>
    <t>Očekávaná</t>
  </si>
  <si>
    <t>Plnění</t>
  </si>
  <si>
    <t>Návrh</t>
  </si>
  <si>
    <t>rozpočet</t>
  </si>
  <si>
    <t>skutečnost</t>
  </si>
  <si>
    <t>rozpočtu</t>
  </si>
  <si>
    <t>roku 2017</t>
  </si>
  <si>
    <t>k 31. 10. 2017</t>
  </si>
  <si>
    <t>na rok 2018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</si>
  <si>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</si>
  <si>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</si>
  <si>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</si>
  <si>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</si>
  <si>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</si>
  <si>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</si>
  <si>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</si>
  <si>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</si>
  <si>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</si>
  <si>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</si>
  <si>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obřadů a slavností</t>
  </si>
  <si>
    <t>Úsek IZS, PO,BOZP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</si>
  <si>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</si>
  <si>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</si>
  <si>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</si>
  <si>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</si>
  <si>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</si>
  <si>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výpočetní techniky</t>
  </si>
  <si>
    <t>Výpočetní technika</t>
  </si>
  <si>
    <t>Úsek sekretariátů</t>
  </si>
  <si>
    <t>Sekretariáty</t>
  </si>
  <si>
    <t>Úsek vnějších a vnitřních vztahů</t>
  </si>
  <si>
    <t>Vnější a vnitřní vztahy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</si>
  <si>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</si>
  <si>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</si>
  <si>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</si>
  <si>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</si>
  <si>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</si>
  <si>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</si>
  <si>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</si>
  <si>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</si>
  <si>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</si>
  <si>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</si>
  <si>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</si>
  <si>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</si>
  <si>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</si>
  <si>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</si>
  <si>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</si>
  <si>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</si>
  <si>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</si>
  <si>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</si>
  <si>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Další nespecifikované rezervy</t>
  </si>
  <si>
    <t>B Ě Ź N É  V Ý D A J E    C E L K E M</t>
  </si>
  <si>
    <t>kapitálové výdaje</t>
  </si>
  <si>
    <t>odboru strategického rozvoje školství a volnočasových aktivit</t>
  </si>
  <si>
    <t>v tom transfery</t>
  </si>
  <si>
    <t>OIT</t>
  </si>
  <si>
    <t>oddělení informačních technologií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</si>
  <si>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</si>
  <si>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</si>
  <si>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</si>
  <si>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</si>
  <si>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</si>
  <si>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</si>
  <si>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>K A P I T Á L O V É  V Ý D A J E   C E L K E M</t>
  </si>
  <si>
    <t>V Ý D A J E    C E L K 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</si>
</sst>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4"/>
      <color indexed="8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CFB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0" fontId="0" fillId="0" borderId="1" xfId="0" applyBorder="1" applyAlignment="1"/>
    <xf numFmtId="3" fontId="1" fillId="0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center"/>
    </xf>
    <xf numFmtId="3" fontId="5" fillId="2" borderId="6" xfId="0" applyNumberFormat="1" applyFont="1" applyFill="1" applyBorder="1" applyAlignment="1" applyProtection="1">
      <alignment horizontal="center"/>
    </xf>
    <xf numFmtId="3" fontId="5" fillId="2" borderId="7" xfId="0" applyNumberFormat="1" applyFont="1" applyFill="1" applyBorder="1" applyAlignment="1" applyProtection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/>
    </xf>
    <xf numFmtId="3" fontId="5" fillId="2" borderId="11" xfId="0" applyNumberFormat="1" applyFont="1" applyFill="1" applyBorder="1" applyAlignment="1" applyProtection="1">
      <alignment horizontal="center"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center"/>
    </xf>
    <xf numFmtId="3" fontId="5" fillId="2" borderId="16" xfId="0" applyNumberFormat="1" applyFont="1" applyFill="1" applyBorder="1" applyAlignment="1" applyProtection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18" xfId="0" applyFont="1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3" fontId="7" fillId="0" borderId="12" xfId="0" applyNumberFormat="1" applyFont="1" applyBorder="1"/>
    <xf numFmtId="0" fontId="0" fillId="0" borderId="8" xfId="0" applyBorder="1"/>
    <xf numFmtId="3" fontId="0" fillId="0" borderId="10" xfId="0" applyNumberFormat="1" applyFont="1" applyBorder="1"/>
    <xf numFmtId="3" fontId="0" fillId="0" borderId="11" xfId="0" applyNumberFormat="1" applyFont="1" applyBorder="1"/>
    <xf numFmtId="3" fontId="0" fillId="0" borderId="9" xfId="0" applyNumberFormat="1" applyFont="1" applyBorder="1"/>
    <xf numFmtId="0" fontId="0" fillId="0" borderId="0" xfId="0" applyFill="1" applyBorder="1"/>
    <xf numFmtId="3" fontId="7" fillId="3" borderId="12" xfId="0" applyNumberFormat="1" applyFont="1" applyFill="1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9" fillId="5" borderId="28" xfId="1" applyFont="1" applyFill="1" applyBorder="1"/>
    <xf numFmtId="0" fontId="9" fillId="5" borderId="29" xfId="1" applyFont="1" applyFill="1" applyBorder="1"/>
    <xf numFmtId="0" fontId="9" fillId="5" borderId="29" xfId="0" applyFont="1" applyFill="1" applyBorder="1"/>
    <xf numFmtId="3" fontId="9" fillId="5" borderId="30" xfId="1" applyNumberFormat="1" applyFont="1" applyFill="1" applyBorder="1"/>
    <xf numFmtId="3" fontId="9" fillId="5" borderId="31" xfId="1" applyNumberFormat="1" applyFont="1" applyFill="1" applyBorder="1"/>
    <xf numFmtId="3" fontId="9" fillId="5" borderId="32" xfId="1" applyNumberFormat="1" applyFont="1" applyFill="1" applyBorder="1"/>
    <xf numFmtId="3" fontId="5" fillId="5" borderId="33" xfId="0" applyNumberFormat="1" applyFont="1" applyFill="1" applyBorder="1"/>
    <xf numFmtId="0" fontId="7" fillId="0" borderId="0" xfId="0" applyNumberFormat="1" applyFont="1" applyFill="1" applyBorder="1" applyAlignment="1" applyProtection="1"/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0" borderId="9" xfId="0" applyNumberFormat="1" applyFont="1" applyBorder="1"/>
    <xf numFmtId="0" fontId="7" fillId="0" borderId="8" xfId="1" applyFont="1" applyFill="1" applyBorder="1"/>
    <xf numFmtId="0" fontId="7" fillId="0" borderId="0" xfId="1" applyFont="1" applyFill="1" applyBorder="1"/>
    <xf numFmtId="0" fontId="7" fillId="0" borderId="0" xfId="0" applyFont="1" applyFill="1" applyBorder="1"/>
    <xf numFmtId="3" fontId="7" fillId="0" borderId="10" xfId="1" applyNumberFormat="1" applyFont="1" applyFill="1" applyBorder="1"/>
    <xf numFmtId="3" fontId="7" fillId="0" borderId="11" xfId="1" applyNumberFormat="1" applyFont="1" applyFill="1" applyBorder="1"/>
    <xf numFmtId="3" fontId="7" fillId="0" borderId="9" xfId="1" applyNumberFormat="1" applyFont="1" applyFill="1" applyBorder="1"/>
    <xf numFmtId="3" fontId="0" fillId="0" borderId="12" xfId="0" applyNumberFormat="1" applyFont="1" applyBorder="1"/>
    <xf numFmtId="0" fontId="8" fillId="0" borderId="0" xfId="1" applyFont="1" applyFill="1" applyBorder="1"/>
    <xf numFmtId="0" fontId="5" fillId="0" borderId="8" xfId="0" applyFont="1" applyBorder="1"/>
    <xf numFmtId="0" fontId="5" fillId="0" borderId="0" xfId="0" applyFont="1" applyFill="1" applyBorder="1"/>
    <xf numFmtId="3" fontId="8" fillId="0" borderId="9" xfId="1" applyNumberFormat="1" applyFill="1" applyBorder="1"/>
    <xf numFmtId="0" fontId="9" fillId="0" borderId="8" xfId="1" applyFont="1" applyFill="1" applyBorder="1"/>
    <xf numFmtId="0" fontId="9" fillId="0" borderId="0" xfId="1" applyFont="1" applyFill="1" applyBorder="1"/>
    <xf numFmtId="0" fontId="5" fillId="5" borderId="28" xfId="1" applyFont="1" applyFill="1" applyBorder="1"/>
    <xf numFmtId="0" fontId="5" fillId="5" borderId="29" xfId="1" applyFont="1" applyFill="1" applyBorder="1"/>
    <xf numFmtId="0" fontId="5" fillId="5" borderId="29" xfId="0" applyFont="1" applyFill="1" applyBorder="1"/>
    <xf numFmtId="3" fontId="5" fillId="5" borderId="30" xfId="1" applyNumberFormat="1" applyFont="1" applyFill="1" applyBorder="1"/>
    <xf numFmtId="3" fontId="5" fillId="5" borderId="31" xfId="1" applyNumberFormat="1" applyFont="1" applyFill="1" applyBorder="1"/>
    <xf numFmtId="3" fontId="5" fillId="5" borderId="32" xfId="1" applyNumberFormat="1" applyFont="1" applyFill="1" applyBorder="1"/>
    <xf numFmtId="0" fontId="5" fillId="3" borderId="8" xfId="1" applyFont="1" applyFill="1" applyBorder="1"/>
    <xf numFmtId="0" fontId="5" fillId="3" borderId="0" xfId="1" applyFont="1" applyFill="1" applyBorder="1"/>
    <xf numFmtId="0" fontId="7" fillId="3" borderId="0" xfId="0" applyFont="1" applyFill="1" applyBorder="1"/>
    <xf numFmtId="3" fontId="7" fillId="3" borderId="10" xfId="1" applyNumberFormat="1" applyFont="1" applyFill="1" applyBorder="1"/>
    <xf numFmtId="3" fontId="7" fillId="3" borderId="11" xfId="1" applyNumberFormat="1" applyFont="1" applyFill="1" applyBorder="1"/>
    <xf numFmtId="3" fontId="7" fillId="3" borderId="9" xfId="1" applyNumberFormat="1" applyFont="1" applyFill="1" applyBorder="1"/>
    <xf numFmtId="0" fontId="7" fillId="3" borderId="8" xfId="1" applyFont="1" applyFill="1" applyBorder="1"/>
    <xf numFmtId="0" fontId="7" fillId="3" borderId="0" xfId="1" applyFont="1" applyFill="1" applyBorder="1"/>
    <xf numFmtId="0" fontId="0" fillId="0" borderId="8" xfId="0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9" xfId="0" applyNumberFormat="1" applyFill="1" applyBorder="1"/>
    <xf numFmtId="3" fontId="0" fillId="3" borderId="12" xfId="0" applyNumberFormat="1" applyFont="1" applyFill="1" applyBorder="1"/>
    <xf numFmtId="0" fontId="9" fillId="5" borderId="32" xfId="0" applyFont="1" applyFill="1" applyBorder="1"/>
    <xf numFmtId="0" fontId="9" fillId="0" borderId="0" xfId="0" applyFont="1" applyBorder="1"/>
    <xf numFmtId="0" fontId="0" fillId="0" borderId="9" xfId="0" applyNumberFormat="1" applyFill="1" applyBorder="1" applyAlignment="1" applyProtection="1"/>
    <xf numFmtId="3" fontId="0" fillId="0" borderId="10" xfId="0" applyNumberFormat="1" applyFont="1" applyFill="1" applyBorder="1" applyAlignment="1" applyProtection="1"/>
    <xf numFmtId="3" fontId="0" fillId="0" borderId="11" xfId="0" applyNumberFormat="1" applyFont="1" applyFill="1" applyBorder="1" applyAlignment="1" applyProtection="1"/>
    <xf numFmtId="3" fontId="0" fillId="0" borderId="9" xfId="0" applyNumberFormat="1" applyFont="1" applyFill="1" applyBorder="1" applyAlignment="1" applyProtection="1"/>
    <xf numFmtId="0" fontId="9" fillId="0" borderId="8" xfId="0" applyFont="1" applyBorder="1"/>
    <xf numFmtId="0" fontId="5" fillId="0" borderId="0" xfId="0" applyFont="1" applyBorder="1"/>
    <xf numFmtId="0" fontId="0" fillId="0" borderId="0" xfId="0" applyNumberFormat="1" applyFill="1" applyBorder="1" applyAlignment="1" applyProtection="1"/>
    <xf numFmtId="0" fontId="9" fillId="5" borderId="8" xfId="1" applyFont="1" applyFill="1" applyBorder="1"/>
    <xf numFmtId="0" fontId="9" fillId="5" borderId="0" xfId="1" applyFont="1" applyFill="1" applyBorder="1"/>
    <xf numFmtId="0" fontId="9" fillId="5" borderId="0" xfId="0" applyFont="1" applyFill="1" applyBorder="1"/>
    <xf numFmtId="3" fontId="9" fillId="5" borderId="10" xfId="1" applyNumberFormat="1" applyFont="1" applyFill="1" applyBorder="1"/>
    <xf numFmtId="3" fontId="9" fillId="5" borderId="11" xfId="1" applyNumberFormat="1" applyFont="1" applyFill="1" applyBorder="1"/>
    <xf numFmtId="3" fontId="9" fillId="5" borderId="9" xfId="1" applyNumberFormat="1" applyFont="1" applyFill="1" applyBorder="1"/>
    <xf numFmtId="0" fontId="10" fillId="0" borderId="24" xfId="0" applyFont="1" applyBorder="1"/>
    <xf numFmtId="3" fontId="10" fillId="0" borderId="25" xfId="0" applyNumberFormat="1" applyFont="1" applyBorder="1"/>
    <xf numFmtId="3" fontId="10" fillId="0" borderId="26" xfId="0" applyNumberFormat="1" applyFont="1" applyBorder="1"/>
    <xf numFmtId="3" fontId="10" fillId="0" borderId="27" xfId="0" applyNumberFormat="1" applyFont="1" applyBorder="1"/>
    <xf numFmtId="0" fontId="9" fillId="5" borderId="28" xfId="0" applyNumberFormat="1" applyFont="1" applyFill="1" applyBorder="1" applyAlignment="1" applyProtection="1">
      <alignment vertical="center"/>
    </xf>
    <xf numFmtId="0" fontId="9" fillId="5" borderId="29" xfId="0" applyNumberFormat="1" applyFont="1" applyFill="1" applyBorder="1" applyAlignment="1" applyProtection="1">
      <alignment vertical="center"/>
    </xf>
    <xf numFmtId="0" fontId="11" fillId="0" borderId="8" xfId="0" applyFont="1" applyFill="1" applyBorder="1"/>
    <xf numFmtId="0" fontId="11" fillId="0" borderId="0" xfId="0" applyFont="1" applyFill="1" applyBorder="1"/>
    <xf numFmtId="0" fontId="12" fillId="0" borderId="0" xfId="0" applyNumberFormat="1" applyFont="1" applyFill="1" applyBorder="1" applyAlignment="1" applyProtection="1"/>
    <xf numFmtId="3" fontId="12" fillId="0" borderId="10" xfId="0" applyNumberFormat="1" applyFont="1" applyFill="1" applyBorder="1" applyAlignment="1" applyProtection="1"/>
    <xf numFmtId="3" fontId="12" fillId="0" borderId="11" xfId="0" applyNumberFormat="1" applyFont="1" applyFill="1" applyBorder="1" applyAlignment="1" applyProtection="1"/>
    <xf numFmtId="3" fontId="12" fillId="0" borderId="9" xfId="0" applyNumberFormat="1" applyFont="1" applyFill="1" applyBorder="1" applyAlignment="1" applyProtection="1"/>
    <xf numFmtId="3" fontId="12" fillId="0" borderId="12" xfId="0" applyNumberFormat="1" applyFont="1" applyFill="1" applyBorder="1" applyAlignment="1" applyProtection="1"/>
    <xf numFmtId="3" fontId="5" fillId="5" borderId="12" xfId="0" applyNumberFormat="1" applyFont="1" applyFill="1" applyBorder="1"/>
    <xf numFmtId="0" fontId="5" fillId="6" borderId="2" xfId="0" applyNumberFormat="1" applyFont="1" applyFill="1" applyBorder="1" applyAlignment="1" applyProtection="1">
      <alignment vertical="center"/>
    </xf>
    <xf numFmtId="0" fontId="5" fillId="6" borderId="3" xfId="0" applyFont="1" applyFill="1" applyBorder="1"/>
    <xf numFmtId="0" fontId="0" fillId="6" borderId="3" xfId="0" applyFill="1" applyBorder="1"/>
    <xf numFmtId="3" fontId="5" fillId="6" borderId="6" xfId="0" applyNumberFormat="1" applyFont="1" applyFill="1" applyBorder="1" applyAlignment="1" applyProtection="1">
      <alignment vertical="center"/>
    </xf>
    <xf numFmtId="3" fontId="5" fillId="6" borderId="7" xfId="0" applyNumberFormat="1" applyFont="1" applyFill="1" applyBorder="1" applyAlignment="1" applyProtection="1">
      <alignment vertical="center"/>
    </xf>
    <xf numFmtId="0" fontId="6" fillId="2" borderId="18" xfId="0" applyFont="1" applyFill="1" applyBorder="1"/>
    <xf numFmtId="0" fontId="0" fillId="2" borderId="19" xfId="0" applyFill="1" applyBorder="1"/>
    <xf numFmtId="0" fontId="5" fillId="2" borderId="19" xfId="0" applyNumberFormat="1" applyFont="1" applyFill="1" applyBorder="1" applyAlignment="1" applyProtection="1">
      <alignment vertical="center"/>
    </xf>
    <xf numFmtId="3" fontId="5" fillId="2" borderId="34" xfId="0" applyNumberFormat="1" applyFont="1" applyFill="1" applyBorder="1" applyAlignment="1" applyProtection="1">
      <alignment vertical="center"/>
    </xf>
    <xf numFmtId="3" fontId="5" fillId="2" borderId="21" xfId="0" applyNumberFormat="1" applyFont="1" applyFill="1" applyBorder="1" applyAlignment="1" applyProtection="1">
      <alignment vertical="center"/>
    </xf>
    <xf numFmtId="3" fontId="5" fillId="2" borderId="20" xfId="0" applyNumberFormat="1" applyFont="1" applyFill="1" applyBorder="1" applyAlignment="1" applyProtection="1">
      <alignment vertical="center"/>
    </xf>
    <xf numFmtId="3" fontId="5" fillId="2" borderId="22" xfId="0" applyNumberFormat="1" applyFont="1" applyFill="1" applyBorder="1" applyAlignment="1" applyProtection="1">
      <alignment vertical="center"/>
    </xf>
    <xf numFmtId="0" fontId="13" fillId="0" borderId="0" xfId="0" applyFont="1" applyBorder="1"/>
    <xf numFmtId="0" fontId="14" fillId="0" borderId="0" xfId="0" applyNumberFormat="1" applyFont="1" applyFill="1" applyBorder="1" applyAlignment="1" applyProtection="1"/>
    <xf numFmtId="3" fontId="14" fillId="0" borderId="10" xfId="0" applyNumberFormat="1" applyFont="1" applyFill="1" applyBorder="1" applyAlignment="1" applyProtection="1"/>
    <xf numFmtId="3" fontId="14" fillId="0" borderId="11" xfId="0" applyNumberFormat="1" applyFont="1" applyFill="1" applyBorder="1" applyAlignment="1" applyProtection="1"/>
    <xf numFmtId="3" fontId="14" fillId="0" borderId="9" xfId="0" applyNumberFormat="1" applyFont="1" applyFill="1" applyBorder="1" applyAlignment="1" applyProtection="1"/>
    <xf numFmtId="3" fontId="14" fillId="0" borderId="12" xfId="0" applyNumberFormat="1" applyFont="1" applyFill="1" applyBorder="1"/>
    <xf numFmtId="0" fontId="7" fillId="0" borderId="0" xfId="0" applyFont="1" applyBorder="1"/>
    <xf numFmtId="0" fontId="15" fillId="0" borderId="0" xfId="0" applyFont="1" applyBorder="1"/>
    <xf numFmtId="3" fontId="14" fillId="0" borderId="12" xfId="0" applyNumberFormat="1" applyFont="1" applyBorder="1"/>
    <xf numFmtId="0" fontId="5" fillId="0" borderId="8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vertical="center"/>
    </xf>
    <xf numFmtId="3" fontId="0" fillId="0" borderId="0" xfId="0" applyNumberFormat="1"/>
    <xf numFmtId="0" fontId="15" fillId="0" borderId="0" xfId="0" applyNumberFormat="1" applyFont="1" applyFill="1" applyBorder="1" applyAlignment="1" applyProtection="1">
      <alignment vertical="center"/>
    </xf>
    <xf numFmtId="3" fontId="7" fillId="0" borderId="10" xfId="0" applyNumberFormat="1" applyFont="1" applyFill="1" applyBorder="1" applyAlignment="1" applyProtection="1"/>
    <xf numFmtId="3" fontId="7" fillId="0" borderId="11" xfId="0" applyNumberFormat="1" applyFont="1" applyFill="1" applyBorder="1" applyAlignment="1" applyProtection="1"/>
    <xf numFmtId="3" fontId="7" fillId="0" borderId="9" xfId="0" applyNumberFormat="1" applyFont="1" applyFill="1" applyBorder="1" applyAlignment="1" applyProtection="1"/>
    <xf numFmtId="0" fontId="9" fillId="6" borderId="28" xfId="1" applyFont="1" applyFill="1" applyBorder="1"/>
    <xf numFmtId="0" fontId="9" fillId="6" borderId="29" xfId="1" applyFont="1" applyFill="1" applyBorder="1"/>
    <xf numFmtId="0" fontId="9" fillId="6" borderId="29" xfId="0" applyFont="1" applyFill="1" applyBorder="1"/>
    <xf numFmtId="3" fontId="9" fillId="6" borderId="30" xfId="1" applyNumberFormat="1" applyFont="1" applyFill="1" applyBorder="1"/>
    <xf numFmtId="3" fontId="9" fillId="6" borderId="33" xfId="1" applyNumberFormat="1" applyFont="1" applyFill="1" applyBorder="1"/>
    <xf numFmtId="0" fontId="10" fillId="0" borderId="8" xfId="0" applyFont="1" applyBorder="1"/>
    <xf numFmtId="0" fontId="10" fillId="0" borderId="0" xfId="0" applyFont="1"/>
    <xf numFmtId="0" fontId="5" fillId="6" borderId="8" xfId="0" applyFont="1" applyFill="1" applyBorder="1"/>
    <xf numFmtId="0" fontId="5" fillId="6" borderId="0" xfId="0" applyFont="1" applyFill="1"/>
    <xf numFmtId="3" fontId="5" fillId="6" borderId="10" xfId="0" applyNumberFormat="1" applyFont="1" applyFill="1" applyBorder="1" applyAlignment="1" applyProtection="1"/>
    <xf numFmtId="3" fontId="5" fillId="6" borderId="11" xfId="0" applyNumberFormat="1" applyFont="1" applyFill="1" applyBorder="1" applyAlignment="1" applyProtection="1"/>
    <xf numFmtId="3" fontId="5" fillId="6" borderId="9" xfId="0" applyNumberFormat="1" applyFont="1" applyFill="1" applyBorder="1" applyAlignment="1" applyProtection="1"/>
    <xf numFmtId="3" fontId="5" fillId="6" borderId="17" xfId="0" applyNumberFormat="1" applyFont="1" applyFill="1" applyBorder="1" applyAlignment="1" applyProtection="1"/>
    <xf numFmtId="0" fontId="5" fillId="5" borderId="35" xfId="0" applyNumberFormat="1" applyFont="1" applyFill="1" applyBorder="1" applyAlignment="1" applyProtection="1">
      <alignment vertical="center"/>
    </xf>
    <xf numFmtId="0" fontId="0" fillId="5" borderId="36" xfId="0" applyFill="1" applyBorder="1"/>
    <xf numFmtId="3" fontId="5" fillId="5" borderId="37" xfId="0" applyNumberFormat="1" applyFont="1" applyFill="1" applyBorder="1" applyAlignment="1" applyProtection="1">
      <alignment vertical="center"/>
    </xf>
    <xf numFmtId="3" fontId="5" fillId="5" borderId="38" xfId="0" applyNumberFormat="1" applyFont="1" applyFill="1" applyBorder="1" applyAlignment="1" applyProtection="1">
      <alignment vertical="center"/>
    </xf>
    <xf numFmtId="3" fontId="5" fillId="5" borderId="39" xfId="0" applyNumberFormat="1" applyFont="1" applyFill="1" applyBorder="1" applyAlignment="1" applyProtection="1">
      <alignment vertical="center"/>
    </xf>
    <xf numFmtId="3" fontId="5" fillId="5" borderId="17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/>
    <xf numFmtId="3" fontId="5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  <xf numFmtId="3" fontId="3" fillId="0" borderId="0" xfId="0" applyNumberFormat="1" applyFont="1" applyFill="1"/>
    <xf numFmtId="3" fontId="17" fillId="0" borderId="0" xfId="0" applyNumberFormat="1" applyFont="1" applyFill="1"/>
    <xf numFmtId="3" fontId="18" fillId="0" borderId="0" xfId="0" applyNumberFormat="1" applyFont="1" applyFill="1"/>
    <xf numFmtId="3" fontId="3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/>
  </cellXfs>
  <cellStyles count="6">
    <cellStyle name="Normální" xfId="0" builtinId="0"/>
    <cellStyle name="normální 2" xfId="2"/>
    <cellStyle name="Normální 3" xfId="3"/>
    <cellStyle name="normální_čerpání příjmů 5-2005" xfId="1"/>
    <cellStyle name="Procenta 2" xfId="4"/>
    <cellStyle name="Procent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pletalovaal/AppData/Local/Microsoft/Windows/Temporary%20Internet%20Files/Content.Outlook/YP38HINJ/I.%20pololet&#237;%20ZMOb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pletalovaal/AppData/Local/Microsoft/Windows/Temporary%20Internet%20Files/Content.Outlook/YP38HINJ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chv&#225;len&#253;%20rozpo&#269;et/Rozpo&#269;et%202018%20-%20tabulka%201,2,3%20-V%20%20varianta%20posledn&#237;%20ver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3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showGridLines="0" tabSelected="1" zoomScaleNormal="100" workbookViewId="0">
      <selection activeCell="M23" sqref="M23"/>
    </sheetView>
  </sheetViews>
  <sheetFormatPr defaultRowHeight="12.75" x14ac:dyDescent="0.2"/>
  <cols>
    <col min="1" max="1" width="7.28515625" customWidth="1"/>
    <col min="2" max="2" width="2.5703125" customWidth="1"/>
    <col min="3" max="3" width="52.7109375" customWidth="1"/>
    <col min="4" max="7" width="12.7109375" customWidth="1"/>
  </cols>
  <sheetData>
    <row r="1" spans="1:36" ht="15.75" x14ac:dyDescent="0.25">
      <c r="D1" s="1"/>
      <c r="E1" s="1"/>
      <c r="F1" s="1"/>
      <c r="G1" s="1"/>
    </row>
    <row r="2" spans="1:36" ht="33" customHeight="1" x14ac:dyDescent="0.25">
      <c r="A2" s="2" t="s">
        <v>0</v>
      </c>
      <c r="B2" s="2"/>
      <c r="C2" s="2"/>
      <c r="D2" s="2"/>
      <c r="E2" s="2"/>
      <c r="F2" s="2"/>
      <c r="G2" s="2"/>
    </row>
    <row r="3" spans="1:36" ht="12.75" customHeight="1" thickBot="1" x14ac:dyDescent="0.3">
      <c r="A3" s="3"/>
      <c r="B3" s="4"/>
      <c r="C3" s="4"/>
      <c r="D3" s="4"/>
      <c r="E3" s="5"/>
      <c r="F3" s="6"/>
      <c r="G3" s="6"/>
    </row>
    <row r="4" spans="1:36" x14ac:dyDescent="0.2">
      <c r="A4" s="7" t="s">
        <v>1</v>
      </c>
      <c r="B4" s="8"/>
      <c r="C4" s="9"/>
      <c r="D4" s="10" t="s">
        <v>2</v>
      </c>
      <c r="E4" s="11" t="s">
        <v>3</v>
      </c>
      <c r="F4" s="11" t="s">
        <v>4</v>
      </c>
      <c r="G4" s="12" t="s">
        <v>5</v>
      </c>
    </row>
    <row r="5" spans="1:36" x14ac:dyDescent="0.2">
      <c r="A5" s="13"/>
      <c r="B5" s="14"/>
      <c r="C5" s="15"/>
      <c r="D5" s="16" t="s">
        <v>6</v>
      </c>
      <c r="E5" s="17" t="s">
        <v>7</v>
      </c>
      <c r="F5" s="17" t="s">
        <v>8</v>
      </c>
      <c r="G5" s="18" t="s">
        <v>8</v>
      </c>
    </row>
    <row r="6" spans="1:36" ht="12.75" customHeight="1" thickBot="1" x14ac:dyDescent="0.25">
      <c r="A6" s="19"/>
      <c r="B6" s="20"/>
      <c r="C6" s="21"/>
      <c r="D6" s="22" t="s">
        <v>9</v>
      </c>
      <c r="E6" s="23" t="s">
        <v>9</v>
      </c>
      <c r="F6" s="23" t="s">
        <v>10</v>
      </c>
      <c r="G6" s="24" t="s">
        <v>11</v>
      </c>
    </row>
    <row r="7" spans="1:36" ht="13.5" thickBot="1" x14ac:dyDescent="0.25">
      <c r="C7" s="25"/>
      <c r="D7" s="26"/>
      <c r="E7" s="26"/>
      <c r="F7" s="26"/>
      <c r="G7" s="26"/>
    </row>
    <row r="8" spans="1:36" ht="12.75" customHeight="1" x14ac:dyDescent="0.2">
      <c r="A8" s="27" t="s">
        <v>12</v>
      </c>
      <c r="B8" s="28"/>
      <c r="C8" s="29"/>
      <c r="D8" s="30">
        <v>1</v>
      </c>
      <c r="E8" s="30">
        <v>2</v>
      </c>
      <c r="F8" s="31">
        <v>3</v>
      </c>
      <c r="G8" s="32">
        <v>4</v>
      </c>
    </row>
    <row r="9" spans="1:36" x14ac:dyDescent="0.2">
      <c r="A9" s="33"/>
      <c r="B9" s="34"/>
      <c r="C9" s="34" t="s">
        <v>13</v>
      </c>
      <c r="D9" s="35">
        <v>8614</v>
      </c>
      <c r="E9" s="36">
        <v>12138</v>
      </c>
      <c r="F9" s="37">
        <v>5921</v>
      </c>
      <c r="G9" s="38">
        <v>11827</v>
      </c>
    </row>
    <row r="10" spans="1:36" x14ac:dyDescent="0.2">
      <c r="A10" s="39"/>
      <c r="B10" s="25"/>
      <c r="C10" s="25" t="s">
        <v>14</v>
      </c>
      <c r="D10" s="40">
        <v>8544</v>
      </c>
      <c r="E10" s="41">
        <v>12791</v>
      </c>
      <c r="F10" s="42">
        <v>9050</v>
      </c>
      <c r="G10" s="38">
        <v>10205</v>
      </c>
    </row>
    <row r="11" spans="1:36" x14ac:dyDescent="0.2">
      <c r="A11" s="39"/>
      <c r="B11" s="25"/>
      <c r="C11" s="43" t="s">
        <v>15</v>
      </c>
      <c r="D11" s="40">
        <v>34619</v>
      </c>
      <c r="E11" s="41">
        <v>41969</v>
      </c>
      <c r="F11" s="42">
        <v>36318</v>
      </c>
      <c r="G11" s="38">
        <v>41851</v>
      </c>
    </row>
    <row r="12" spans="1:36" s="47" customFormat="1" x14ac:dyDescent="0.2">
      <c r="A12" s="39"/>
      <c r="B12" s="25"/>
      <c r="C12" s="43" t="s">
        <v>16</v>
      </c>
      <c r="D12" s="40">
        <v>2700</v>
      </c>
      <c r="E12" s="41">
        <v>2700</v>
      </c>
      <c r="F12" s="42">
        <v>1731</v>
      </c>
      <c r="G12" s="44">
        <v>4000</v>
      </c>
      <c r="H12" s="45"/>
      <c r="I12" s="45"/>
      <c r="J12" s="45"/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x14ac:dyDescent="0.2">
      <c r="A13" s="48" t="s">
        <v>17</v>
      </c>
      <c r="B13" s="49" t="s">
        <v>18</v>
      </c>
      <c r="C13" s="50"/>
      <c r="D13" s="51">
        <f>SUM(D9:D12)</f>
        <v>54477</v>
      </c>
      <c r="E13" s="52">
        <f>SUM(E9:E12)</f>
        <v>69598</v>
      </c>
      <c r="F13" s="53">
        <f>SUM(F9:F12)</f>
        <v>53020</v>
      </c>
      <c r="G13" s="54">
        <f>SUM(G9:G12)</f>
        <v>67883</v>
      </c>
      <c r="L13" s="46"/>
      <c r="M13" s="46"/>
      <c r="N13" s="46"/>
      <c r="O13" s="46"/>
      <c r="P13" s="46"/>
      <c r="Q13" s="46"/>
      <c r="R13" s="46"/>
      <c r="S13" s="46"/>
      <c r="T13" s="46"/>
    </row>
    <row r="14" spans="1:36" x14ac:dyDescent="0.2">
      <c r="A14" s="39"/>
      <c r="B14" s="25"/>
      <c r="C14" s="55" t="s">
        <v>19</v>
      </c>
      <c r="D14" s="56">
        <v>2690</v>
      </c>
      <c r="E14" s="57">
        <v>2690</v>
      </c>
      <c r="F14" s="58">
        <v>2171</v>
      </c>
      <c r="G14" s="44">
        <v>2552</v>
      </c>
    </row>
    <row r="15" spans="1:36" x14ac:dyDescent="0.2">
      <c r="A15" s="48" t="s">
        <v>20</v>
      </c>
      <c r="B15" s="49" t="s">
        <v>21</v>
      </c>
      <c r="C15" s="50"/>
      <c r="D15" s="51">
        <f>SUM(D14:D14)</f>
        <v>2690</v>
      </c>
      <c r="E15" s="52">
        <f>SUM(E14:E14)</f>
        <v>2690</v>
      </c>
      <c r="F15" s="53">
        <f>SUM(F14:F14)</f>
        <v>2171</v>
      </c>
      <c r="G15" s="54">
        <f>SUM(G14)</f>
        <v>2552</v>
      </c>
    </row>
    <row r="16" spans="1:36" x14ac:dyDescent="0.2">
      <c r="A16" s="59"/>
      <c r="B16" s="60"/>
      <c r="C16" s="61" t="s">
        <v>22</v>
      </c>
      <c r="D16" s="62">
        <v>492</v>
      </c>
      <c r="E16" s="63">
        <v>492</v>
      </c>
      <c r="F16" s="64">
        <v>337</v>
      </c>
      <c r="G16" s="65">
        <v>102</v>
      </c>
    </row>
    <row r="17" spans="1:7" x14ac:dyDescent="0.2">
      <c r="A17" s="59"/>
      <c r="B17" s="60"/>
      <c r="C17" s="66" t="s">
        <v>23</v>
      </c>
      <c r="D17" s="62">
        <v>335</v>
      </c>
      <c r="E17" s="63">
        <v>335</v>
      </c>
      <c r="F17" s="64">
        <v>215</v>
      </c>
      <c r="G17" s="65">
        <v>365</v>
      </c>
    </row>
    <row r="18" spans="1:7" x14ac:dyDescent="0.2">
      <c r="A18" s="67"/>
      <c r="B18" s="68"/>
      <c r="C18" s="66" t="s">
        <v>24</v>
      </c>
      <c r="D18" s="62">
        <v>17122</v>
      </c>
      <c r="E18" s="63">
        <v>18110</v>
      </c>
      <c r="F18" s="69">
        <v>12957</v>
      </c>
      <c r="G18" s="44">
        <v>19293</v>
      </c>
    </row>
    <row r="19" spans="1:7" s="45" customFormat="1" x14ac:dyDescent="0.2">
      <c r="A19" s="48" t="s">
        <v>25</v>
      </c>
      <c r="B19" s="49" t="s">
        <v>26</v>
      </c>
      <c r="C19" s="50"/>
      <c r="D19" s="51">
        <f>SUM(D16:D18)</f>
        <v>17949</v>
      </c>
      <c r="E19" s="52">
        <f>SUM(E16:E18)</f>
        <v>18937</v>
      </c>
      <c r="F19" s="53">
        <f>SUM(F16:F18)</f>
        <v>13509</v>
      </c>
      <c r="G19" s="54">
        <f>SUM(G16:G18)</f>
        <v>19760</v>
      </c>
    </row>
    <row r="20" spans="1:7" s="45" customFormat="1" x14ac:dyDescent="0.2">
      <c r="A20" s="70"/>
      <c r="B20" s="71"/>
      <c r="C20" s="66" t="s">
        <v>27</v>
      </c>
      <c r="D20" s="62">
        <v>99805</v>
      </c>
      <c r="E20" s="63">
        <v>115125</v>
      </c>
      <c r="F20" s="64">
        <v>82612</v>
      </c>
      <c r="G20" s="44">
        <v>112626</v>
      </c>
    </row>
    <row r="21" spans="1:7" s="46" customFormat="1" x14ac:dyDescent="0.2">
      <c r="A21" s="72"/>
      <c r="B21" s="73" t="s">
        <v>28</v>
      </c>
      <c r="C21" s="74"/>
      <c r="D21" s="75">
        <f>SUM(D20)</f>
        <v>99805</v>
      </c>
      <c r="E21" s="76">
        <f>SUM(E20)</f>
        <v>115125</v>
      </c>
      <c r="F21" s="77">
        <f>SUM(F20)</f>
        <v>82612</v>
      </c>
      <c r="G21" s="54">
        <f>SUM(G20)</f>
        <v>112626</v>
      </c>
    </row>
    <row r="22" spans="1:7" s="45" customFormat="1" x14ac:dyDescent="0.2">
      <c r="A22" s="78"/>
      <c r="B22" s="79"/>
      <c r="C22" s="80" t="s">
        <v>29</v>
      </c>
      <c r="D22" s="81">
        <v>3177</v>
      </c>
      <c r="E22" s="82">
        <v>3431</v>
      </c>
      <c r="F22" s="83">
        <v>1349</v>
      </c>
      <c r="G22" s="65">
        <v>3472</v>
      </c>
    </row>
    <row r="23" spans="1:7" s="46" customFormat="1" x14ac:dyDescent="0.2">
      <c r="A23" s="72"/>
      <c r="B23" s="73" t="s">
        <v>30</v>
      </c>
      <c r="C23" s="74"/>
      <c r="D23" s="75">
        <f>SUM(D22)</f>
        <v>3177</v>
      </c>
      <c r="E23" s="76">
        <f>SUM(E22)</f>
        <v>3431</v>
      </c>
      <c r="F23" s="77">
        <f>SUM(F22)</f>
        <v>1349</v>
      </c>
      <c r="G23" s="54">
        <f>SUM(G22)</f>
        <v>3472</v>
      </c>
    </row>
    <row r="24" spans="1:7" s="46" customFormat="1" x14ac:dyDescent="0.2">
      <c r="A24" s="84"/>
      <c r="B24" s="85"/>
      <c r="C24" s="80" t="s">
        <v>31</v>
      </c>
      <c r="D24" s="81">
        <v>994</v>
      </c>
      <c r="E24" s="82">
        <v>994</v>
      </c>
      <c r="F24" s="83">
        <v>701</v>
      </c>
      <c r="G24" s="65">
        <v>310</v>
      </c>
    </row>
    <row r="25" spans="1:7" s="46" customFormat="1" x14ac:dyDescent="0.2">
      <c r="A25" s="72"/>
      <c r="B25" s="73" t="s">
        <v>32</v>
      </c>
      <c r="C25" s="74"/>
      <c r="D25" s="75">
        <f>SUM(D24)</f>
        <v>994</v>
      </c>
      <c r="E25" s="76">
        <f>SUM(E24)</f>
        <v>994</v>
      </c>
      <c r="F25" s="77">
        <f>SUM(F24)</f>
        <v>701</v>
      </c>
      <c r="G25" s="54">
        <f>SUM(G24)</f>
        <v>310</v>
      </c>
    </row>
    <row r="26" spans="1:7" s="46" customFormat="1" x14ac:dyDescent="0.2">
      <c r="A26" s="78"/>
      <c r="B26" s="79"/>
      <c r="C26" s="80" t="s">
        <v>33</v>
      </c>
      <c r="D26" s="81">
        <v>0</v>
      </c>
      <c r="E26" s="82">
        <v>0</v>
      </c>
      <c r="F26" s="83">
        <v>0</v>
      </c>
      <c r="G26" s="44">
        <v>2000</v>
      </c>
    </row>
    <row r="27" spans="1:7" s="46" customFormat="1" x14ac:dyDescent="0.2">
      <c r="A27" s="72"/>
      <c r="B27" s="73" t="s">
        <v>34</v>
      </c>
      <c r="C27" s="74"/>
      <c r="D27" s="75">
        <f>SUM(D26)</f>
        <v>0</v>
      </c>
      <c r="E27" s="76">
        <f>SUM(E26)</f>
        <v>0</v>
      </c>
      <c r="F27" s="77">
        <f>SUM(F26)</f>
        <v>0</v>
      </c>
      <c r="G27" s="54">
        <f>SUM(G26)</f>
        <v>2000</v>
      </c>
    </row>
    <row r="28" spans="1:7" x14ac:dyDescent="0.2">
      <c r="A28" s="78"/>
      <c r="B28" s="79"/>
      <c r="C28" s="80" t="s">
        <v>35</v>
      </c>
      <c r="D28" s="81">
        <v>7420</v>
      </c>
      <c r="E28" s="82">
        <v>8256</v>
      </c>
      <c r="F28" s="83">
        <v>2762</v>
      </c>
      <c r="G28" s="65">
        <v>10273</v>
      </c>
    </row>
    <row r="29" spans="1:7" x14ac:dyDescent="0.2">
      <c r="A29" s="86"/>
      <c r="B29" s="43"/>
      <c r="C29" s="43" t="s">
        <v>36</v>
      </c>
      <c r="D29" s="87">
        <v>71041</v>
      </c>
      <c r="E29" s="88">
        <v>80144</v>
      </c>
      <c r="F29" s="89">
        <v>63887</v>
      </c>
      <c r="G29" s="90">
        <v>82291</v>
      </c>
    </row>
    <row r="30" spans="1:7" x14ac:dyDescent="0.2">
      <c r="A30" s="67"/>
      <c r="B30" s="68"/>
      <c r="C30" s="66" t="s">
        <v>37</v>
      </c>
      <c r="D30" s="87">
        <v>5229</v>
      </c>
      <c r="E30" s="88">
        <v>15571</v>
      </c>
      <c r="F30" s="69">
        <v>7842</v>
      </c>
      <c r="G30" s="44">
        <v>5497</v>
      </c>
    </row>
    <row r="31" spans="1:7" x14ac:dyDescent="0.2">
      <c r="A31" s="48" t="s">
        <v>38</v>
      </c>
      <c r="B31" s="49" t="s">
        <v>39</v>
      </c>
      <c r="C31" s="91"/>
      <c r="D31" s="51">
        <f>SUM(D28:D30)</f>
        <v>83690</v>
      </c>
      <c r="E31" s="52">
        <f>SUM(E28:E30)</f>
        <v>103971</v>
      </c>
      <c r="F31" s="53">
        <f>SUM(F28:F30)</f>
        <v>74491</v>
      </c>
      <c r="G31" s="54">
        <f>SUM(G28:G30)</f>
        <v>98061</v>
      </c>
    </row>
    <row r="32" spans="1:7" x14ac:dyDescent="0.2">
      <c r="A32" s="86"/>
      <c r="B32" s="92"/>
      <c r="C32" s="93" t="s">
        <v>40</v>
      </c>
      <c r="D32" s="94">
        <v>3020</v>
      </c>
      <c r="E32" s="95">
        <v>3020</v>
      </c>
      <c r="F32" s="96">
        <v>2665</v>
      </c>
      <c r="G32" s="65">
        <v>3110</v>
      </c>
    </row>
    <row r="33" spans="1:7" x14ac:dyDescent="0.2">
      <c r="A33" s="97"/>
      <c r="B33" s="98"/>
      <c r="C33" s="99" t="s">
        <v>41</v>
      </c>
      <c r="D33" s="94">
        <v>73321</v>
      </c>
      <c r="E33" s="95">
        <v>78209</v>
      </c>
      <c r="F33" s="96">
        <v>51836</v>
      </c>
      <c r="G33" s="38">
        <v>76966</v>
      </c>
    </row>
    <row r="34" spans="1:7" x14ac:dyDescent="0.2">
      <c r="A34" s="97"/>
      <c r="B34" s="98"/>
      <c r="C34" s="99" t="s">
        <v>42</v>
      </c>
      <c r="D34" s="94">
        <v>350</v>
      </c>
      <c r="E34" s="95">
        <v>319</v>
      </c>
      <c r="F34" s="96">
        <v>108</v>
      </c>
      <c r="G34" s="65">
        <v>350</v>
      </c>
    </row>
    <row r="35" spans="1:7" x14ac:dyDescent="0.2">
      <c r="A35" s="100" t="s">
        <v>43</v>
      </c>
      <c r="B35" s="101" t="s">
        <v>44</v>
      </c>
      <c r="C35" s="102"/>
      <c r="D35" s="103">
        <f>SUM(D32:D34)</f>
        <v>76691</v>
      </c>
      <c r="E35" s="104">
        <f>SUM(E32:E34)</f>
        <v>81548</v>
      </c>
      <c r="F35" s="105">
        <f>SUM(F32:F34)</f>
        <v>54609</v>
      </c>
      <c r="G35" s="54">
        <f>SUM(G32:G34)</f>
        <v>80426</v>
      </c>
    </row>
    <row r="36" spans="1:7" x14ac:dyDescent="0.2">
      <c r="A36" s="33"/>
      <c r="B36" s="34"/>
      <c r="C36" s="106" t="s">
        <v>45</v>
      </c>
      <c r="D36" s="107">
        <v>160</v>
      </c>
      <c r="E36" s="108">
        <v>160</v>
      </c>
      <c r="F36" s="109">
        <v>121</v>
      </c>
      <c r="G36" s="44">
        <v>160</v>
      </c>
    </row>
    <row r="37" spans="1:7" x14ac:dyDescent="0.2">
      <c r="A37" s="110" t="s">
        <v>46</v>
      </c>
      <c r="B37" s="111" t="s">
        <v>47</v>
      </c>
      <c r="C37" s="111"/>
      <c r="D37" s="51">
        <f>SUM(D36:D36)</f>
        <v>160</v>
      </c>
      <c r="E37" s="52">
        <f>SUM(E36:E36)</f>
        <v>160</v>
      </c>
      <c r="F37" s="53">
        <f>SUM(F36:F36)</f>
        <v>121</v>
      </c>
      <c r="G37" s="54">
        <f>SUM(G36)</f>
        <v>160</v>
      </c>
    </row>
    <row r="38" spans="1:7" x14ac:dyDescent="0.2">
      <c r="A38" s="67"/>
      <c r="B38" s="25"/>
      <c r="C38" s="43" t="s">
        <v>48</v>
      </c>
      <c r="D38" s="87">
        <v>2018</v>
      </c>
      <c r="E38" s="88">
        <v>2836</v>
      </c>
      <c r="F38" s="89">
        <v>2057</v>
      </c>
      <c r="G38" s="65">
        <v>2604</v>
      </c>
    </row>
    <row r="39" spans="1:7" x14ac:dyDescent="0.2">
      <c r="A39" s="112"/>
      <c r="B39" s="113"/>
      <c r="C39" s="114" t="s">
        <v>49</v>
      </c>
      <c r="D39" s="115">
        <v>0</v>
      </c>
      <c r="E39" s="116">
        <v>22</v>
      </c>
      <c r="F39" s="117">
        <v>22</v>
      </c>
      <c r="G39" s="118">
        <v>0</v>
      </c>
    </row>
    <row r="40" spans="1:7" x14ac:dyDescent="0.2">
      <c r="A40" s="48" t="s">
        <v>50</v>
      </c>
      <c r="B40" s="49" t="s">
        <v>51</v>
      </c>
      <c r="C40" s="50"/>
      <c r="D40" s="51">
        <f>D38</f>
        <v>2018</v>
      </c>
      <c r="E40" s="52">
        <f>E38</f>
        <v>2836</v>
      </c>
      <c r="F40" s="53">
        <f>F38</f>
        <v>2057</v>
      </c>
      <c r="G40" s="54">
        <f>SUM(G38:G39)</f>
        <v>2604</v>
      </c>
    </row>
    <row r="41" spans="1:7" ht="13.5" thickBot="1" x14ac:dyDescent="0.25">
      <c r="A41" s="100" t="s">
        <v>52</v>
      </c>
      <c r="B41" s="101" t="s">
        <v>53</v>
      </c>
      <c r="C41" s="102"/>
      <c r="D41" s="103">
        <v>339</v>
      </c>
      <c r="E41" s="104">
        <v>6697</v>
      </c>
      <c r="F41" s="105">
        <v>0</v>
      </c>
      <c r="G41" s="119">
        <v>3137</v>
      </c>
    </row>
    <row r="42" spans="1:7" ht="13.5" thickBot="1" x14ac:dyDescent="0.25">
      <c r="A42" s="120" t="s">
        <v>54</v>
      </c>
      <c r="B42" s="121"/>
      <c r="C42" s="122"/>
      <c r="D42" s="123">
        <f>D13+D15+D19+D21+D23+D25+D27+D31+D35+D37+D40+D41</f>
        <v>341990</v>
      </c>
      <c r="E42" s="123">
        <f>E13+E15+E19+E21+E23+E25+E27+E31+E35+E37+E40+E41</f>
        <v>405987</v>
      </c>
      <c r="F42" s="123">
        <f>F13+F15+F19+F21+F23+F25+F27+F31+F35+F37+F40+F41</f>
        <v>284640</v>
      </c>
      <c r="G42" s="124">
        <f>G13+G15+G19+G21+G23+G25+G27+G31+G35+G37+G40+G41</f>
        <v>392991</v>
      </c>
    </row>
    <row r="43" spans="1:7" x14ac:dyDescent="0.2">
      <c r="A43" s="125" t="s">
        <v>55</v>
      </c>
      <c r="B43" s="126"/>
      <c r="C43" s="127"/>
      <c r="D43" s="128"/>
      <c r="E43" s="129"/>
      <c r="F43" s="130"/>
      <c r="G43" s="131"/>
    </row>
    <row r="44" spans="1:7" x14ac:dyDescent="0.2">
      <c r="A44" s="67" t="s">
        <v>17</v>
      </c>
      <c r="B44" s="25" t="s">
        <v>56</v>
      </c>
      <c r="C44" s="99"/>
      <c r="D44" s="94">
        <v>8458</v>
      </c>
      <c r="E44" s="95">
        <v>15140</v>
      </c>
      <c r="F44" s="96">
        <v>3416</v>
      </c>
      <c r="G44" s="65">
        <v>12818</v>
      </c>
    </row>
    <row r="45" spans="1:7" x14ac:dyDescent="0.2">
      <c r="A45" s="67"/>
      <c r="B45" s="132"/>
      <c r="C45" s="133" t="s">
        <v>57</v>
      </c>
      <c r="D45" s="134">
        <v>2000</v>
      </c>
      <c r="E45" s="135">
        <v>7429</v>
      </c>
      <c r="F45" s="136">
        <v>1435</v>
      </c>
      <c r="G45" s="137">
        <v>3800</v>
      </c>
    </row>
    <row r="46" spans="1:7" x14ac:dyDescent="0.2">
      <c r="A46" s="67" t="s">
        <v>58</v>
      </c>
      <c r="B46" s="138" t="s">
        <v>59</v>
      </c>
      <c r="C46" s="99"/>
      <c r="D46" s="94">
        <v>1550</v>
      </c>
      <c r="E46" s="95">
        <v>1550</v>
      </c>
      <c r="F46" s="96">
        <v>958</v>
      </c>
      <c r="G46" s="65">
        <v>0</v>
      </c>
    </row>
    <row r="47" spans="1:7" x14ac:dyDescent="0.2">
      <c r="A47" s="67"/>
      <c r="B47" s="139"/>
      <c r="C47" s="133" t="s">
        <v>57</v>
      </c>
      <c r="D47" s="134">
        <v>0</v>
      </c>
      <c r="E47" s="135">
        <v>0</v>
      </c>
      <c r="F47" s="136">
        <v>0</v>
      </c>
      <c r="G47" s="137">
        <v>0</v>
      </c>
    </row>
    <row r="48" spans="1:7" x14ac:dyDescent="0.2">
      <c r="A48" s="67" t="s">
        <v>25</v>
      </c>
      <c r="B48" s="138" t="s">
        <v>60</v>
      </c>
      <c r="C48" s="99"/>
      <c r="D48" s="94">
        <v>100</v>
      </c>
      <c r="E48" s="95">
        <v>100</v>
      </c>
      <c r="F48" s="96">
        <v>0</v>
      </c>
      <c r="G48" s="65">
        <v>0</v>
      </c>
    </row>
    <row r="49" spans="1:9" x14ac:dyDescent="0.2">
      <c r="A49" s="67" t="s">
        <v>38</v>
      </c>
      <c r="B49" s="61" t="s">
        <v>61</v>
      </c>
      <c r="C49" s="99"/>
      <c r="D49" s="94">
        <v>31515</v>
      </c>
      <c r="E49" s="95">
        <v>59204</v>
      </c>
      <c r="F49" s="96">
        <v>20874</v>
      </c>
      <c r="G49" s="38">
        <v>41746</v>
      </c>
    </row>
    <row r="50" spans="1:9" x14ac:dyDescent="0.2">
      <c r="A50" s="67"/>
      <c r="B50" s="61"/>
      <c r="C50" s="133" t="s">
        <v>57</v>
      </c>
      <c r="D50" s="134">
        <v>7748</v>
      </c>
      <c r="E50" s="135">
        <v>26348</v>
      </c>
      <c r="F50" s="136">
        <v>8271</v>
      </c>
      <c r="G50" s="140">
        <v>16118</v>
      </c>
    </row>
    <row r="51" spans="1:9" x14ac:dyDescent="0.2">
      <c r="A51" s="141" t="s">
        <v>43</v>
      </c>
      <c r="B51" s="142" t="s">
        <v>62</v>
      </c>
      <c r="C51" s="143"/>
      <c r="D51" s="94">
        <v>21370</v>
      </c>
      <c r="E51" s="95">
        <v>28842</v>
      </c>
      <c r="F51" s="96">
        <v>11998</v>
      </c>
      <c r="G51" s="65">
        <v>36861</v>
      </c>
      <c r="I51" s="144"/>
    </row>
    <row r="52" spans="1:9" x14ac:dyDescent="0.2">
      <c r="A52" s="141"/>
      <c r="B52" s="142"/>
      <c r="C52" s="133" t="s">
        <v>57</v>
      </c>
      <c r="D52" s="134">
        <v>6000</v>
      </c>
      <c r="E52" s="135">
        <v>4000</v>
      </c>
      <c r="F52" s="136">
        <v>2457</v>
      </c>
      <c r="G52" s="137">
        <v>7781</v>
      </c>
      <c r="I52" s="144"/>
    </row>
    <row r="53" spans="1:9" x14ac:dyDescent="0.2">
      <c r="A53" s="141"/>
      <c r="B53" s="142" t="s">
        <v>63</v>
      </c>
      <c r="C53" s="145"/>
      <c r="D53" s="146">
        <v>0</v>
      </c>
      <c r="E53" s="147">
        <v>0</v>
      </c>
      <c r="F53" s="148">
        <v>0</v>
      </c>
      <c r="G53" s="38"/>
    </row>
    <row r="54" spans="1:9" x14ac:dyDescent="0.2">
      <c r="A54" s="149"/>
      <c r="B54" s="150" t="s">
        <v>64</v>
      </c>
      <c r="C54" s="151"/>
      <c r="D54" s="152">
        <f>D44+D46+D48+D49+D51+D53</f>
        <v>62993</v>
      </c>
      <c r="E54" s="152">
        <f>E44+E46+E48+E49+E51+E53</f>
        <v>104836</v>
      </c>
      <c r="F54" s="152">
        <f>F44+F46+F48+F49+F51+F53</f>
        <v>37246</v>
      </c>
      <c r="G54" s="153">
        <v>91425</v>
      </c>
    </row>
    <row r="55" spans="1:9" x14ac:dyDescent="0.2">
      <c r="A55" s="154" t="s">
        <v>65</v>
      </c>
      <c r="B55" s="155"/>
      <c r="C55" s="155"/>
      <c r="D55" s="94">
        <v>0</v>
      </c>
      <c r="E55" s="95">
        <v>210</v>
      </c>
      <c r="F55" s="96">
        <v>150</v>
      </c>
      <c r="G55" s="65"/>
    </row>
    <row r="56" spans="1:9" ht="13.5" thickBot="1" x14ac:dyDescent="0.25">
      <c r="A56" s="156" t="s">
        <v>66</v>
      </c>
      <c r="B56" s="157"/>
      <c r="C56" s="157"/>
      <c r="D56" s="158">
        <f>D54+D55</f>
        <v>62993</v>
      </c>
      <c r="E56" s="159">
        <f>E54+E55</f>
        <v>105046</v>
      </c>
      <c r="F56" s="160">
        <f>F54+F55</f>
        <v>37396</v>
      </c>
      <c r="G56" s="161">
        <f>G54+G55</f>
        <v>91425</v>
      </c>
    </row>
    <row r="57" spans="1:9" ht="13.5" thickBot="1" x14ac:dyDescent="0.25">
      <c r="A57" s="162" t="s">
        <v>67</v>
      </c>
      <c r="B57" s="163"/>
      <c r="C57" s="163"/>
      <c r="D57" s="164">
        <f>D42+D56</f>
        <v>404983</v>
      </c>
      <c r="E57" s="165">
        <f>E42+E56</f>
        <v>511033</v>
      </c>
      <c r="F57" s="166">
        <f>F42+F56</f>
        <v>322036</v>
      </c>
      <c r="G57" s="167">
        <f>G42+G56</f>
        <v>484416</v>
      </c>
    </row>
    <row r="58" spans="1:9" x14ac:dyDescent="0.2">
      <c r="A58" s="168"/>
      <c r="B58" s="169"/>
      <c r="C58" s="169"/>
      <c r="D58" s="170"/>
      <c r="E58" s="170"/>
      <c r="F58" s="170"/>
      <c r="G58" s="170"/>
    </row>
    <row r="59" spans="1:9" x14ac:dyDescent="0.2">
      <c r="A59" s="171"/>
      <c r="B59" s="43"/>
      <c r="C59" s="172"/>
      <c r="D59" s="173"/>
      <c r="E59" s="173"/>
      <c r="F59" s="173"/>
      <c r="G59" s="173"/>
    </row>
    <row r="60" spans="1:9" x14ac:dyDescent="0.2">
      <c r="A60" s="171"/>
      <c r="B60" s="43"/>
      <c r="C60" s="174"/>
      <c r="D60" s="173"/>
      <c r="E60" s="173"/>
      <c r="F60" s="173"/>
      <c r="G60" s="173"/>
    </row>
    <row r="61" spans="1:9" x14ac:dyDescent="0.2">
      <c r="A61" s="171"/>
      <c r="B61" s="43"/>
      <c r="C61" s="174"/>
      <c r="D61" s="175"/>
      <c r="E61" s="173"/>
      <c r="F61" s="173"/>
      <c r="G61" s="173"/>
    </row>
    <row r="62" spans="1:9" x14ac:dyDescent="0.2">
      <c r="A62" s="171"/>
      <c r="B62" s="43"/>
      <c r="C62" s="174"/>
      <c r="D62" s="173"/>
      <c r="E62" s="173"/>
      <c r="F62" s="173"/>
      <c r="G62" s="173"/>
    </row>
    <row r="63" spans="1:9" x14ac:dyDescent="0.2">
      <c r="A63" s="171"/>
      <c r="B63" s="43"/>
      <c r="C63" s="174" t="s">
        <v>52</v>
      </c>
      <c r="D63" s="173" t="s">
        <v>52</v>
      </c>
      <c r="E63" s="173"/>
      <c r="F63" s="173"/>
      <c r="G63" s="173"/>
    </row>
    <row r="64" spans="1:9" x14ac:dyDescent="0.2">
      <c r="A64" s="171"/>
      <c r="B64" s="43"/>
      <c r="C64" s="174" t="s">
        <v>52</v>
      </c>
      <c r="D64" s="173" t="str">
        <f>C64</f>
        <v xml:space="preserve"> </v>
      </c>
      <c r="E64" s="173"/>
      <c r="F64" s="173"/>
      <c r="G64" s="173"/>
    </row>
    <row r="65" spans="1:7" ht="14.1" customHeight="1" x14ac:dyDescent="0.2">
      <c r="A65" s="171"/>
      <c r="B65" s="43"/>
      <c r="C65" s="174"/>
      <c r="D65" s="173"/>
      <c r="E65" s="173"/>
      <c r="F65" s="173"/>
      <c r="G65" s="173"/>
    </row>
    <row r="66" spans="1:7" ht="14.1" customHeight="1" x14ac:dyDescent="0.2">
      <c r="A66" s="176"/>
      <c r="B66" s="176"/>
      <c r="C66" s="176"/>
      <c r="D66" s="177"/>
      <c r="E66" s="178"/>
      <c r="F66" s="179"/>
    </row>
    <row r="67" spans="1:7" ht="14.1" customHeight="1" x14ac:dyDescent="0.2">
      <c r="A67" s="176"/>
      <c r="B67" s="176"/>
      <c r="C67" s="176"/>
      <c r="D67" s="180"/>
      <c r="E67" s="180"/>
      <c r="F67" s="43"/>
      <c r="G67" s="181"/>
    </row>
    <row r="68" spans="1:7" ht="14.1" customHeight="1" x14ac:dyDescent="0.25">
      <c r="A68" s="45"/>
      <c r="B68" s="45"/>
      <c r="C68" s="176"/>
      <c r="D68" s="182"/>
      <c r="E68" s="182"/>
      <c r="F68" s="45"/>
    </row>
    <row r="69" spans="1:7" ht="14.1" customHeight="1" x14ac:dyDescent="0.2">
      <c r="A69" s="45"/>
      <c r="B69" s="45"/>
      <c r="C69" s="45"/>
      <c r="D69" s="45"/>
      <c r="E69" s="45"/>
      <c r="F69" s="45"/>
    </row>
    <row r="70" spans="1:7" ht="14.1" customHeight="1" x14ac:dyDescent="0.2">
      <c r="A70" s="45"/>
      <c r="B70" s="45"/>
      <c r="C70" s="176"/>
      <c r="D70" s="177"/>
      <c r="E70" s="45"/>
      <c r="F70" s="45"/>
    </row>
    <row r="71" spans="1:7" ht="14.1" customHeight="1" x14ac:dyDescent="0.2">
      <c r="A71" s="45"/>
      <c r="B71" s="45"/>
      <c r="C71" s="176"/>
      <c r="D71" s="180"/>
      <c r="E71" s="45"/>
      <c r="F71" s="45"/>
    </row>
    <row r="72" spans="1:7" ht="14.1" customHeight="1" x14ac:dyDescent="0.25">
      <c r="A72" s="45"/>
      <c r="B72" s="45"/>
      <c r="C72" s="176"/>
      <c r="D72" s="182"/>
      <c r="E72" s="45"/>
      <c r="F72" s="45"/>
    </row>
    <row r="73" spans="1:7" ht="14.1" customHeight="1" x14ac:dyDescent="0.2">
      <c r="A73" s="45"/>
      <c r="B73" s="45"/>
      <c r="C73" s="45"/>
      <c r="D73" s="45"/>
      <c r="E73" s="45"/>
      <c r="F73" s="45"/>
    </row>
    <row r="74" spans="1:7" ht="14.1" customHeight="1" x14ac:dyDescent="0.2">
      <c r="A74" s="45"/>
      <c r="B74" s="45"/>
      <c r="C74" s="176"/>
      <c r="D74" s="177"/>
      <c r="E74" s="45"/>
      <c r="F74" s="45"/>
    </row>
    <row r="75" spans="1:7" ht="14.1" customHeight="1" x14ac:dyDescent="0.2">
      <c r="A75" s="45"/>
      <c r="B75" s="45"/>
      <c r="C75" s="176"/>
      <c r="D75" s="180"/>
      <c r="E75" s="45"/>
      <c r="F75" s="45"/>
    </row>
    <row r="76" spans="1:7" ht="14.1" customHeight="1" x14ac:dyDescent="0.25">
      <c r="A76" s="45"/>
      <c r="B76" s="45"/>
      <c r="C76" s="176"/>
      <c r="D76" s="182"/>
      <c r="E76" s="45"/>
      <c r="F76" s="45"/>
    </row>
    <row r="77" spans="1:7" ht="14.1" customHeight="1" x14ac:dyDescent="0.2">
      <c r="A77" s="45"/>
      <c r="B77" s="45"/>
      <c r="C77" s="45"/>
      <c r="D77" s="45"/>
      <c r="E77" s="45"/>
      <c r="F77" s="45"/>
    </row>
    <row r="78" spans="1:7" ht="14.1" customHeight="1" x14ac:dyDescent="0.2">
      <c r="A78" s="45"/>
      <c r="B78" s="45"/>
      <c r="C78" s="176"/>
      <c r="D78" s="177"/>
      <c r="E78" s="45"/>
      <c r="F78" s="45"/>
    </row>
    <row r="79" spans="1:7" ht="14.1" customHeight="1" x14ac:dyDescent="0.2">
      <c r="A79" s="45"/>
      <c r="B79" s="45"/>
      <c r="C79" s="176"/>
      <c r="D79" s="180"/>
      <c r="E79" s="45"/>
      <c r="F79" s="45"/>
    </row>
    <row r="80" spans="1:7" ht="14.1" customHeight="1" x14ac:dyDescent="0.25">
      <c r="A80" s="45"/>
      <c r="B80" s="45"/>
      <c r="C80" s="176"/>
      <c r="D80" s="182"/>
      <c r="E80" s="45"/>
      <c r="F80" s="45"/>
    </row>
    <row r="81" spans="1:6" ht="14.1" customHeight="1" x14ac:dyDescent="0.2">
      <c r="A81" s="45"/>
      <c r="B81" s="45"/>
      <c r="C81" s="45"/>
      <c r="D81" s="45"/>
      <c r="E81" s="45"/>
      <c r="F81" s="45"/>
    </row>
    <row r="82" spans="1:6" ht="14.1" customHeight="1" x14ac:dyDescent="0.2">
      <c r="A82" s="45"/>
      <c r="B82" s="45"/>
      <c r="C82" s="176"/>
      <c r="D82" s="177"/>
      <c r="E82" s="45"/>
      <c r="F82" s="45"/>
    </row>
    <row r="83" spans="1:6" ht="14.1" customHeight="1" x14ac:dyDescent="0.2">
      <c r="A83" s="45"/>
      <c r="B83" s="45"/>
      <c r="C83" s="176"/>
      <c r="D83" s="180"/>
      <c r="E83" s="45"/>
      <c r="F83" s="45"/>
    </row>
    <row r="84" spans="1:6" ht="14.1" customHeight="1" x14ac:dyDescent="0.25">
      <c r="A84" s="45"/>
      <c r="B84" s="45"/>
      <c r="C84" s="176"/>
      <c r="D84" s="182"/>
      <c r="E84" s="45"/>
      <c r="F84" s="45"/>
    </row>
    <row r="85" spans="1:6" ht="14.1" customHeight="1" x14ac:dyDescent="0.2">
      <c r="A85" s="45"/>
      <c r="B85" s="45"/>
      <c r="C85" s="45"/>
      <c r="D85" s="45"/>
      <c r="E85" s="45"/>
      <c r="F85" s="45"/>
    </row>
    <row r="86" spans="1:6" ht="14.1" customHeight="1" x14ac:dyDescent="0.2">
      <c r="A86" s="45"/>
      <c r="B86" s="45"/>
      <c r="C86" s="176"/>
      <c r="D86" s="177"/>
      <c r="E86" s="45"/>
      <c r="F86" s="45"/>
    </row>
    <row r="87" spans="1:6" ht="14.1" customHeight="1" x14ac:dyDescent="0.2">
      <c r="A87" s="45"/>
      <c r="B87" s="45"/>
      <c r="C87" s="176"/>
      <c r="D87" s="180"/>
      <c r="E87" s="45"/>
      <c r="F87" s="45"/>
    </row>
    <row r="88" spans="1:6" ht="14.1" customHeight="1" x14ac:dyDescent="0.25">
      <c r="A88" s="45"/>
      <c r="B88" s="45"/>
      <c r="C88" s="176"/>
      <c r="D88" s="182"/>
      <c r="E88" s="45"/>
      <c r="F88" s="45"/>
    </row>
    <row r="89" spans="1:6" ht="14.1" customHeight="1" x14ac:dyDescent="0.2">
      <c r="A89" s="45"/>
      <c r="B89" s="45"/>
      <c r="C89" s="45"/>
      <c r="D89" s="45"/>
      <c r="E89" s="45"/>
      <c r="F89" s="45"/>
    </row>
    <row r="90" spans="1:6" ht="14.1" customHeight="1" x14ac:dyDescent="0.2">
      <c r="A90" s="45"/>
      <c r="B90" s="45"/>
      <c r="C90" s="45"/>
      <c r="D90" s="45"/>
      <c r="E90" s="45"/>
      <c r="F90" s="45"/>
    </row>
    <row r="91" spans="1:6" x14ac:dyDescent="0.2">
      <c r="A91" s="45"/>
      <c r="B91" s="45"/>
      <c r="C91" s="45"/>
      <c r="D91" s="45"/>
      <c r="E91" s="45"/>
      <c r="F91" s="45"/>
    </row>
    <row r="92" spans="1:6" x14ac:dyDescent="0.2">
      <c r="A92" s="45"/>
      <c r="B92" s="45"/>
      <c r="C92" s="45"/>
      <c r="D92" s="45"/>
      <c r="E92" s="45"/>
      <c r="F92" s="45"/>
    </row>
    <row r="93" spans="1:6" x14ac:dyDescent="0.2">
      <c r="A93" s="45"/>
      <c r="B93" s="45"/>
      <c r="C93" s="45"/>
      <c r="D93" s="45"/>
      <c r="E93" s="45"/>
      <c r="F93" s="45"/>
    </row>
  </sheetData>
  <mergeCells count="6">
    <mergeCell ref="D1:G1"/>
    <mergeCell ref="A2:G2"/>
    <mergeCell ref="A3:D3"/>
    <mergeCell ref="E3:G3"/>
    <mergeCell ref="A4:C6"/>
    <mergeCell ref="A8:C8"/>
  </mergeCells>
  <pageMargins left="0.25" right="0.25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2017-12-21T14:06:10Z</dcterms:created>
  <dcterms:modified xsi:type="dcterms:W3CDTF">2017-12-21T14:06:19Z</dcterms:modified>
</cp:coreProperties>
</file>