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7995"/>
  </bookViews>
  <sheets>
    <sheet name="Příjmy tab. č. 1 " sheetId="1" r:id="rId1"/>
  </sheets>
  <externalReferences>
    <externalReference r:id="rId2"/>
    <externalReference r:id="rId3"/>
    <externalReference r:id="rId4"/>
  </externalReferences>
  <definedNames>
    <definedName name="dates">[1]číselník!$B$42:$C$54</definedName>
    <definedName name="joj">#REF!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H44" i="1" l="1"/>
  <c r="H45" i="1" s="1"/>
  <c r="G44" i="1"/>
  <c r="G45" i="1" s="1"/>
  <c r="F44" i="1"/>
  <c r="F45" i="1" s="1"/>
  <c r="E44" i="1"/>
  <c r="E45" i="1" s="1"/>
  <c r="H40" i="1"/>
  <c r="G40" i="1"/>
  <c r="F40" i="1"/>
  <c r="E40" i="1"/>
  <c r="H37" i="1"/>
  <c r="G37" i="1"/>
  <c r="F37" i="1"/>
  <c r="E37" i="1"/>
  <c r="H33" i="1"/>
  <c r="G33" i="1"/>
  <c r="F33" i="1"/>
  <c r="E33" i="1"/>
  <c r="H30" i="1"/>
  <c r="G30" i="1"/>
  <c r="H28" i="1"/>
  <c r="G28" i="1"/>
  <c r="F28" i="1"/>
  <c r="F30" i="1" s="1"/>
  <c r="E28" i="1"/>
  <c r="E30" i="1" s="1"/>
  <c r="H26" i="1"/>
  <c r="G26" i="1"/>
  <c r="F26" i="1"/>
  <c r="E26" i="1"/>
  <c r="H24" i="1"/>
  <c r="H41" i="1" s="1"/>
  <c r="G24" i="1"/>
  <c r="G41" i="1" s="1"/>
  <c r="F24" i="1"/>
  <c r="F41" i="1" s="1"/>
  <c r="E24" i="1"/>
  <c r="E41" i="1" s="1"/>
  <c r="H20" i="1"/>
  <c r="G20" i="1"/>
  <c r="F20" i="1"/>
  <c r="E20" i="1"/>
  <c r="H18" i="1"/>
  <c r="G18" i="1"/>
  <c r="F18" i="1"/>
  <c r="E18" i="1"/>
  <c r="H16" i="1"/>
  <c r="G16" i="1"/>
  <c r="F16" i="1"/>
  <c r="E16" i="1"/>
  <c r="H14" i="1"/>
  <c r="H21" i="1" s="1"/>
  <c r="G14" i="1"/>
  <c r="G21" i="1" s="1"/>
  <c r="G46" i="1" s="1"/>
  <c r="G48" i="1" s="1"/>
  <c r="G51" i="1" s="1"/>
  <c r="F14" i="1"/>
  <c r="F21" i="1" s="1"/>
  <c r="F46" i="1" s="1"/>
  <c r="F48" i="1" s="1"/>
  <c r="F51" i="1" s="1"/>
  <c r="E14" i="1"/>
  <c r="E21" i="1" s="1"/>
  <c r="H46" i="1" l="1"/>
  <c r="H48" i="1" s="1"/>
  <c r="H51" i="1" s="1"/>
  <c r="E46" i="1"/>
  <c r="E48" i="1" s="1"/>
  <c r="E51" i="1" s="1"/>
</calcChain>
</file>

<file path=xl/sharedStrings.xml><?xml version="1.0" encoding="utf-8"?>
<sst xmlns="http://schemas.openxmlformats.org/spreadsheetml/2006/main" count="71" uniqueCount="57">
  <si>
    <t xml:space="preserve">Návrh rozpočtu příjmů a financování MOb MOaP na rok 2018 (v tis. Kč)        tabulka č. 1 </t>
  </si>
  <si>
    <t>PŘÍJMY A FINANCOVÁNÍ</t>
  </si>
  <si>
    <t>Schválený</t>
  </si>
  <si>
    <t>Očekávaná *</t>
  </si>
  <si>
    <t>Plnění</t>
  </si>
  <si>
    <t>Návrh</t>
  </si>
  <si>
    <t>rozpočet</t>
  </si>
  <si>
    <t>skutečnost</t>
  </si>
  <si>
    <t>rozpočtu</t>
  </si>
  <si>
    <t>roku 2017</t>
  </si>
  <si>
    <t>k 31. 10. 2017</t>
  </si>
  <si>
    <t>na rok 2018</t>
  </si>
  <si>
    <t>Daň z nemovitých věcí</t>
  </si>
  <si>
    <t>Daň z hazardních her</t>
  </si>
  <si>
    <t>Poplatek ze psů</t>
  </si>
  <si>
    <t>Poplatek za užívání veřejného prostranství</t>
  </si>
  <si>
    <t>Správní poplatky</t>
  </si>
  <si>
    <t>OFR</t>
  </si>
  <si>
    <t>Odbor financí a rozpočtu</t>
  </si>
  <si>
    <t>Příjmy úhrad za dobývání nerostů a poplatků za geologické práce</t>
  </si>
  <si>
    <t>OIMH</t>
  </si>
  <si>
    <t>Odbor investic a místního hospodářství</t>
  </si>
  <si>
    <t>OVV</t>
  </si>
  <si>
    <t xml:space="preserve">Odbor vnitřních věcí </t>
  </si>
  <si>
    <t>OSŘP</t>
  </si>
  <si>
    <t>Odbor stavebního řádu a přestupků</t>
  </si>
  <si>
    <t xml:space="preserve"> 1.  Příjmy daňové celkem</t>
  </si>
  <si>
    <t>Úsek školství a volnočasových aktivit</t>
  </si>
  <si>
    <t>Neinvestiční transfery</t>
  </si>
  <si>
    <t>OŠR</t>
  </si>
  <si>
    <t>Odbor strategického rozvoje školství a volnočasových aktivit</t>
  </si>
  <si>
    <t>Úsek péče o občany</t>
  </si>
  <si>
    <t>OSV</t>
  </si>
  <si>
    <t xml:space="preserve">Odbor sociálních věcí </t>
  </si>
  <si>
    <t>Úsek výpočetní techniky</t>
  </si>
  <si>
    <t>Výpočetní technika</t>
  </si>
  <si>
    <t>Úsek hospodářské správy</t>
  </si>
  <si>
    <t>Úsek místního hospodářství</t>
  </si>
  <si>
    <t>Úsek investic a oprav</t>
  </si>
  <si>
    <t>Úsek privatizace domovního a bytového fondu</t>
  </si>
  <si>
    <t>Úsek správy domovního a bytového fondu</t>
  </si>
  <si>
    <t xml:space="preserve">Úsek majetku </t>
  </si>
  <si>
    <t>OM</t>
  </si>
  <si>
    <t>Odbor majetkový</t>
  </si>
  <si>
    <t>Úsek financí a rozpočtu</t>
  </si>
  <si>
    <t xml:space="preserve"> 2.  Příjmy nedaňové celkem</t>
  </si>
  <si>
    <t>Kapitálové příjmy -  prodej domovního fondu</t>
  </si>
  <si>
    <t>Kapitálové příjmy - prodej pozemků</t>
  </si>
  <si>
    <t xml:space="preserve"> 3.  Kapitálové příjmy celkem</t>
  </si>
  <si>
    <t xml:space="preserve">V L A S T N Í   P Ř  Í J M Y </t>
  </si>
  <si>
    <r>
      <t xml:space="preserve"> 4.  Přijaté transfery                       </t>
    </r>
    <r>
      <rPr>
        <b/>
        <sz val="10"/>
        <color indexed="61"/>
        <rFont val="Arial"/>
        <family val="2"/>
        <charset val="238"/>
      </rPr>
      <t xml:space="preserve">                              </t>
    </r>
  </si>
  <si>
    <t>P Ř Í J M Y   C E L K E M</t>
  </si>
  <si>
    <r>
      <t xml:space="preserve"> 5.  Financování z vlastních zdrojů - třída 8   </t>
    </r>
    <r>
      <rPr>
        <b/>
        <sz val="10"/>
        <color indexed="61"/>
        <rFont val="Arial"/>
        <family val="2"/>
        <charset val="238"/>
      </rPr>
      <t xml:space="preserve">          </t>
    </r>
  </si>
  <si>
    <t xml:space="preserve"> 6.  Splátka úvěru</t>
  </si>
  <si>
    <t>C E L K O V É    Z D R O J E</t>
  </si>
  <si>
    <t>* očekávaná skutečnost roku 2017 = upravený rozpočet k 31. 10. 2017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</si>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</sst>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4"/>
      <color indexed="8"/>
      <name val="Arial"/>
      <family val="2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 CE"/>
      <charset val="238"/>
    </font>
    <font>
      <i/>
      <sz val="10"/>
      <name val="Arial"/>
      <family val="2"/>
    </font>
    <font>
      <i/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  <charset val="238"/>
    </font>
    <font>
      <b/>
      <sz val="10"/>
      <color indexed="61"/>
      <name val="Arial"/>
      <family val="2"/>
      <charset val="238"/>
    </font>
    <font>
      <b/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ACFB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8">
    <xf numFmtId="0" fontId="0" fillId="0" borderId="0" xfId="0"/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2" borderId="0" xfId="0" applyNumberFormat="1" applyFont="1" applyFill="1" applyBorder="1" applyAlignment="1" applyProtection="1"/>
    <xf numFmtId="0" fontId="0" fillId="2" borderId="0" xfId="0" applyFill="1" applyAlignment="1"/>
    <xf numFmtId="3" fontId="1" fillId="0" borderId="1" xfId="0" applyNumberFormat="1" applyFont="1" applyFill="1" applyBorder="1" applyAlignment="1" applyProtection="1"/>
    <xf numFmtId="0" fontId="0" fillId="0" borderId="1" xfId="0" applyBorder="1" applyAlignment="1"/>
    <xf numFmtId="3" fontId="3" fillId="0" borderId="1" xfId="0" applyNumberFormat="1" applyFont="1" applyFill="1" applyBorder="1" applyAlignment="1" applyProtection="1">
      <alignment horizontal="right"/>
    </xf>
    <xf numFmtId="0" fontId="4" fillId="0" borderId="1" xfId="0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" fontId="6" fillId="2" borderId="5" xfId="0" applyNumberFormat="1" applyFont="1" applyFill="1" applyBorder="1" applyAlignment="1" applyProtection="1">
      <alignment horizontal="center"/>
    </xf>
    <xf numFmtId="3" fontId="6" fillId="2" borderId="3" xfId="0" applyNumberFormat="1" applyFont="1" applyFill="1" applyBorder="1" applyAlignment="1" applyProtection="1">
      <alignment horizontal="center"/>
    </xf>
    <xf numFmtId="3" fontId="6" fillId="2" borderId="6" xfId="0" applyNumberFormat="1" applyFont="1" applyFill="1" applyBorder="1" applyAlignment="1" applyProtection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3" fontId="6" fillId="2" borderId="9" xfId="0" applyNumberFormat="1" applyFont="1" applyFill="1" applyBorder="1" applyAlignment="1" applyProtection="1">
      <alignment horizontal="center"/>
    </xf>
    <xf numFmtId="3" fontId="6" fillId="2" borderId="0" xfId="0" applyNumberFormat="1" applyFont="1" applyFill="1" applyBorder="1" applyAlignment="1" applyProtection="1">
      <alignment horizontal="center"/>
    </xf>
    <xf numFmtId="3" fontId="6" fillId="2" borderId="10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3" fontId="6" fillId="2" borderId="13" xfId="0" applyNumberFormat="1" applyFont="1" applyFill="1" applyBorder="1" applyAlignment="1" applyProtection="1">
      <alignment horizontal="center"/>
    </xf>
    <xf numFmtId="3" fontId="6" fillId="2" borderId="1" xfId="0" applyNumberFormat="1" applyFont="1" applyFill="1" applyBorder="1" applyAlignment="1" applyProtection="1">
      <alignment horizontal="center"/>
    </xf>
    <xf numFmtId="164" fontId="6" fillId="2" borderId="14" xfId="0" applyNumberFormat="1" applyFont="1" applyFill="1" applyBorder="1" applyAlignment="1" applyProtection="1">
      <alignment horizontal="center"/>
    </xf>
    <xf numFmtId="0" fontId="0" fillId="0" borderId="0" xfId="0" applyBorder="1"/>
    <xf numFmtId="0" fontId="7" fillId="0" borderId="0" xfId="1" applyFont="1" applyBorder="1"/>
    <xf numFmtId="0" fontId="0" fillId="0" borderId="15" xfId="0" applyBorder="1"/>
    <xf numFmtId="0" fontId="8" fillId="2" borderId="16" xfId="0" applyFont="1" applyFill="1" applyBorder="1" applyAlignment="1"/>
    <xf numFmtId="0" fontId="0" fillId="2" borderId="17" xfId="0" applyFill="1" applyBorder="1" applyAlignment="1"/>
    <xf numFmtId="0" fontId="0" fillId="2" borderId="18" xfId="0" applyFill="1" applyBorder="1" applyAlignment="1"/>
    <xf numFmtId="0" fontId="6" fillId="2" borderId="19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9" fillId="0" borderId="7" xfId="1" applyFont="1" applyBorder="1"/>
    <xf numFmtId="0" fontId="7" fillId="0" borderId="0" xfId="1" applyBorder="1"/>
    <xf numFmtId="3" fontId="7" fillId="0" borderId="21" xfId="1" applyNumberFormat="1" applyBorder="1"/>
    <xf numFmtId="3" fontId="7" fillId="0" borderId="8" xfId="1" applyNumberFormat="1" applyBorder="1"/>
    <xf numFmtId="3" fontId="7" fillId="0" borderId="10" xfId="1" applyNumberFormat="1" applyBorder="1"/>
    <xf numFmtId="3" fontId="7" fillId="0" borderId="9" xfId="1" applyNumberFormat="1" applyBorder="1"/>
    <xf numFmtId="0" fontId="0" fillId="3" borderId="0" xfId="0" applyFill="1"/>
    <xf numFmtId="0" fontId="0" fillId="0" borderId="0" xfId="0" applyFill="1"/>
    <xf numFmtId="0" fontId="6" fillId="4" borderId="22" xfId="0" applyNumberFormat="1" applyFont="1" applyFill="1" applyBorder="1" applyAlignment="1" applyProtection="1">
      <alignment vertical="center"/>
    </xf>
    <xf numFmtId="0" fontId="6" fillId="4" borderId="23" xfId="0" applyNumberFormat="1" applyFont="1" applyFill="1" applyBorder="1" applyAlignment="1" applyProtection="1">
      <alignment vertical="center"/>
    </xf>
    <xf numFmtId="3" fontId="6" fillId="4" borderId="24" xfId="0" applyNumberFormat="1" applyFont="1" applyFill="1" applyBorder="1" applyAlignment="1" applyProtection="1">
      <alignment vertical="center"/>
    </xf>
    <xf numFmtId="3" fontId="6" fillId="4" borderId="25" xfId="0" applyNumberFormat="1" applyFont="1" applyFill="1" applyBorder="1" applyAlignment="1" applyProtection="1">
      <alignment vertical="center"/>
    </xf>
    <xf numFmtId="3" fontId="10" fillId="4" borderId="26" xfId="1" applyNumberFormat="1" applyFont="1" applyFill="1" applyBorder="1"/>
    <xf numFmtId="0" fontId="6" fillId="3" borderId="7" xfId="0" applyNumberFormat="1" applyFont="1" applyFill="1" applyBorder="1" applyAlignment="1" applyProtection="1">
      <alignment vertical="center"/>
    </xf>
    <xf numFmtId="0" fontId="6" fillId="3" borderId="0" xfId="0" applyNumberFormat="1" applyFont="1" applyFill="1" applyBorder="1" applyAlignment="1" applyProtection="1">
      <alignment vertical="center"/>
    </xf>
    <xf numFmtId="0" fontId="4" fillId="3" borderId="0" xfId="0" applyNumberFormat="1" applyFont="1" applyFill="1" applyBorder="1" applyAlignment="1" applyProtection="1">
      <alignment vertical="center"/>
    </xf>
    <xf numFmtId="3" fontId="4" fillId="3" borderId="9" xfId="0" applyNumberFormat="1" applyFont="1" applyFill="1" applyBorder="1" applyAlignment="1" applyProtection="1">
      <alignment vertical="center"/>
    </xf>
    <xf numFmtId="3" fontId="4" fillId="3" borderId="8" xfId="0" applyNumberFormat="1" applyFont="1" applyFill="1" applyBorder="1" applyAlignment="1" applyProtection="1">
      <alignment vertical="center"/>
    </xf>
    <xf numFmtId="3" fontId="7" fillId="3" borderId="10" xfId="1" applyNumberFormat="1" applyFont="1" applyFill="1" applyBorder="1"/>
    <xf numFmtId="0" fontId="11" fillId="4" borderId="23" xfId="0" applyNumberFormat="1" applyFont="1" applyFill="1" applyBorder="1" applyAlignment="1" applyProtection="1">
      <alignment vertical="center"/>
    </xf>
    <xf numFmtId="0" fontId="7" fillId="0" borderId="0" xfId="1" applyFill="1" applyBorder="1"/>
    <xf numFmtId="3" fontId="12" fillId="0" borderId="9" xfId="0" applyNumberFormat="1" applyFont="1" applyFill="1" applyBorder="1" applyAlignment="1" applyProtection="1">
      <alignment vertical="center"/>
    </xf>
    <xf numFmtId="3" fontId="12" fillId="0" borderId="8" xfId="0" applyNumberFormat="1" applyFont="1" applyFill="1" applyBorder="1" applyAlignment="1" applyProtection="1">
      <alignment vertical="center"/>
    </xf>
    <xf numFmtId="0" fontId="11" fillId="0" borderId="0" xfId="0" applyFont="1"/>
    <xf numFmtId="0" fontId="11" fillId="4" borderId="22" xfId="0" applyNumberFormat="1" applyFont="1" applyFill="1" applyBorder="1" applyAlignment="1" applyProtection="1">
      <alignment vertical="center"/>
    </xf>
    <xf numFmtId="0" fontId="11" fillId="4" borderId="25" xfId="0" applyNumberFormat="1" applyFont="1" applyFill="1" applyBorder="1" applyAlignment="1" applyProtection="1">
      <alignment vertical="center"/>
    </xf>
    <xf numFmtId="3" fontId="11" fillId="4" borderId="24" xfId="0" applyNumberFormat="1" applyFont="1" applyFill="1" applyBorder="1" applyAlignment="1" applyProtection="1">
      <alignment vertical="center"/>
    </xf>
    <xf numFmtId="3" fontId="11" fillId="4" borderId="25" xfId="0" applyNumberFormat="1" applyFont="1" applyFill="1" applyBorder="1" applyAlignment="1" applyProtection="1">
      <alignment vertical="center"/>
    </xf>
    <xf numFmtId="0" fontId="11" fillId="0" borderId="7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3" fontId="11" fillId="4" borderId="9" xfId="0" applyNumberFormat="1" applyFont="1" applyFill="1" applyBorder="1" applyAlignment="1" applyProtection="1">
      <alignment vertical="center"/>
    </xf>
    <xf numFmtId="3" fontId="11" fillId="4" borderId="8" xfId="0" applyNumberFormat="1" applyFont="1" applyFill="1" applyBorder="1" applyAlignment="1" applyProtection="1">
      <alignment vertical="center"/>
    </xf>
    <xf numFmtId="3" fontId="10" fillId="4" borderId="10" xfId="1" applyNumberFormat="1" applyFont="1" applyFill="1" applyBorder="1"/>
    <xf numFmtId="0" fontId="6" fillId="0" borderId="0" xfId="0" applyFont="1"/>
    <xf numFmtId="0" fontId="13" fillId="5" borderId="27" xfId="0" applyFont="1" applyFill="1" applyBorder="1"/>
    <xf numFmtId="3" fontId="11" fillId="5" borderId="15" xfId="0" applyNumberFormat="1" applyFont="1" applyFill="1" applyBorder="1" applyAlignment="1" applyProtection="1">
      <alignment vertical="center"/>
    </xf>
    <xf numFmtId="0" fontId="14" fillId="5" borderId="15" xfId="0" applyFont="1" applyFill="1" applyBorder="1"/>
    <xf numFmtId="3" fontId="11" fillId="5" borderId="28" xfId="0" applyNumberFormat="1" applyFont="1" applyFill="1" applyBorder="1" applyAlignment="1" applyProtection="1">
      <alignment vertical="center"/>
    </xf>
    <xf numFmtId="3" fontId="11" fillId="5" borderId="29" xfId="0" applyNumberFormat="1" applyFont="1" applyFill="1" applyBorder="1" applyAlignment="1" applyProtection="1">
      <alignment vertical="center"/>
    </xf>
    <xf numFmtId="0" fontId="12" fillId="0" borderId="7" xfId="0" applyFont="1" applyBorder="1"/>
    <xf numFmtId="0" fontId="11" fillId="0" borderId="0" xfId="0" applyFont="1" applyBorder="1"/>
    <xf numFmtId="3" fontId="0" fillId="0" borderId="0" xfId="0" applyNumberFormat="1" applyFill="1" applyBorder="1" applyAlignment="1" applyProtection="1"/>
    <xf numFmtId="3" fontId="0" fillId="0" borderId="9" xfId="0" applyNumberFormat="1" applyFont="1" applyFill="1" applyBorder="1" applyAlignment="1" applyProtection="1"/>
    <xf numFmtId="3" fontId="0" fillId="0" borderId="8" xfId="0" applyNumberFormat="1" applyFont="1" applyFill="1" applyBorder="1" applyAlignment="1" applyProtection="1"/>
    <xf numFmtId="3" fontId="0" fillId="0" borderId="10" xfId="0" applyNumberFormat="1" applyFont="1" applyFill="1" applyBorder="1" applyAlignment="1" applyProtection="1"/>
    <xf numFmtId="3" fontId="6" fillId="4" borderId="24" xfId="0" applyNumberFormat="1" applyFont="1" applyFill="1" applyBorder="1" applyAlignment="1" applyProtection="1"/>
    <xf numFmtId="3" fontId="6" fillId="4" borderId="25" xfId="0" applyNumberFormat="1" applyFont="1" applyFill="1" applyBorder="1" applyAlignment="1" applyProtection="1"/>
    <xf numFmtId="3" fontId="6" fillId="4" borderId="26" xfId="0" applyNumberFormat="1" applyFont="1" applyFill="1" applyBorder="1" applyAlignment="1" applyProtection="1"/>
    <xf numFmtId="0" fontId="6" fillId="0" borderId="7" xfId="0" applyFont="1" applyBorder="1"/>
    <xf numFmtId="0" fontId="6" fillId="0" borderId="0" xfId="0" applyFont="1" applyBorder="1"/>
    <xf numFmtId="0" fontId="11" fillId="0" borderId="30" xfId="0" applyNumberFormat="1" applyFont="1" applyFill="1" applyBorder="1" applyAlignment="1" applyProtection="1">
      <alignment vertical="center"/>
    </xf>
    <xf numFmtId="0" fontId="11" fillId="0" borderId="31" xfId="0" applyNumberFormat="1" applyFont="1" applyFill="1" applyBorder="1" applyAlignment="1" applyProtection="1">
      <alignment vertical="center"/>
    </xf>
    <xf numFmtId="0" fontId="4" fillId="0" borderId="31" xfId="0" applyNumberFormat="1" applyFont="1" applyFill="1" applyBorder="1" applyAlignment="1" applyProtection="1">
      <alignment vertical="center"/>
    </xf>
    <xf numFmtId="3" fontId="12" fillId="0" borderId="21" xfId="0" applyNumberFormat="1" applyFont="1" applyFill="1" applyBorder="1" applyAlignment="1" applyProtection="1">
      <alignment vertical="center"/>
    </xf>
    <xf numFmtId="3" fontId="12" fillId="0" borderId="32" xfId="0" applyNumberFormat="1" applyFont="1" applyFill="1" applyBorder="1" applyAlignment="1" applyProtection="1">
      <alignment vertical="center"/>
    </xf>
    <xf numFmtId="3" fontId="0" fillId="0" borderId="3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/>
    </xf>
    <xf numFmtId="3" fontId="4" fillId="0" borderId="10" xfId="0" applyNumberFormat="1" applyFont="1" applyFill="1" applyBorder="1" applyAlignment="1" applyProtection="1"/>
    <xf numFmtId="0" fontId="0" fillId="0" borderId="7" xfId="0" applyBorder="1"/>
    <xf numFmtId="0" fontId="12" fillId="0" borderId="7" xfId="0" applyNumberFormat="1" applyFont="1" applyFill="1" applyBorder="1" applyAlignment="1" applyProtection="1">
      <alignment vertical="center"/>
    </xf>
    <xf numFmtId="3" fontId="6" fillId="4" borderId="14" xfId="0" applyNumberFormat="1" applyFont="1" applyFill="1" applyBorder="1" applyAlignment="1" applyProtection="1"/>
    <xf numFmtId="0" fontId="0" fillId="5" borderId="27" xfId="0" applyFill="1" applyBorder="1"/>
    <xf numFmtId="3" fontId="6" fillId="5" borderId="15" xfId="0" applyNumberFormat="1" applyFont="1" applyFill="1" applyBorder="1" applyAlignment="1" applyProtection="1">
      <alignment vertical="center"/>
    </xf>
    <xf numFmtId="0" fontId="6" fillId="5" borderId="15" xfId="0" applyFont="1" applyFill="1" applyBorder="1"/>
    <xf numFmtId="3" fontId="6" fillId="5" borderId="28" xfId="0" applyNumberFormat="1" applyFont="1" applyFill="1" applyBorder="1" applyAlignment="1" applyProtection="1">
      <alignment vertical="center"/>
    </xf>
    <xf numFmtId="3" fontId="6" fillId="5" borderId="29" xfId="0" applyNumberFormat="1" applyFont="1" applyFill="1" applyBorder="1" applyAlignment="1" applyProtection="1">
      <alignment vertical="center"/>
    </xf>
    <xf numFmtId="0" fontId="7" fillId="0" borderId="7" xfId="1" applyFont="1" applyBorder="1"/>
    <xf numFmtId="0" fontId="15" fillId="0" borderId="0" xfId="0" applyNumberFormat="1" applyFont="1" applyFill="1" applyBorder="1" applyAlignment="1" applyProtection="1"/>
    <xf numFmtId="3" fontId="15" fillId="0" borderId="9" xfId="0" applyNumberFormat="1" applyFont="1" applyFill="1" applyBorder="1" applyAlignment="1" applyProtection="1"/>
    <xf numFmtId="3" fontId="15" fillId="0" borderId="8" xfId="0" applyNumberFormat="1" applyFont="1" applyFill="1" applyBorder="1" applyAlignment="1" applyProtection="1"/>
    <xf numFmtId="3" fontId="4" fillId="3" borderId="10" xfId="0" applyNumberFormat="1" applyFont="1" applyFill="1" applyBorder="1" applyAlignment="1" applyProtection="1"/>
    <xf numFmtId="0" fontId="6" fillId="0" borderId="0" xfId="0" applyFont="1" applyFill="1"/>
    <xf numFmtId="3" fontId="6" fillId="4" borderId="26" xfId="0" applyNumberFormat="1" applyFont="1" applyFill="1" applyBorder="1" applyAlignment="1" applyProtection="1">
      <alignment vertical="center"/>
    </xf>
    <xf numFmtId="0" fontId="0" fillId="4" borderId="27" xfId="0" applyFill="1" applyBorder="1"/>
    <xf numFmtId="3" fontId="6" fillId="4" borderId="15" xfId="0" applyNumberFormat="1" applyFont="1" applyFill="1" applyBorder="1" applyAlignment="1" applyProtection="1">
      <alignment vertical="center"/>
    </xf>
    <xf numFmtId="0" fontId="6" fillId="4" borderId="15" xfId="0" applyFont="1" applyFill="1" applyBorder="1"/>
    <xf numFmtId="3" fontId="6" fillId="4" borderId="28" xfId="0" applyNumberFormat="1" applyFont="1" applyFill="1" applyBorder="1" applyAlignment="1" applyProtection="1">
      <alignment vertical="center"/>
    </xf>
    <xf numFmtId="3" fontId="6" fillId="4" borderId="34" xfId="0" applyNumberFormat="1" applyFont="1" applyFill="1" applyBorder="1" applyAlignment="1" applyProtection="1">
      <alignment vertical="center"/>
    </xf>
    <xf numFmtId="3" fontId="6" fillId="4" borderId="29" xfId="0" applyNumberFormat="1" applyFont="1" applyFill="1" applyBorder="1" applyAlignment="1" applyProtection="1">
      <alignment vertical="center"/>
    </xf>
    <xf numFmtId="3" fontId="11" fillId="5" borderId="2" xfId="0" applyNumberFormat="1" applyFont="1" applyFill="1" applyBorder="1" applyAlignment="1" applyProtection="1">
      <alignment vertical="center"/>
    </xf>
    <xf numFmtId="0" fontId="12" fillId="5" borderId="3" xfId="0" applyFont="1" applyFill="1" applyBorder="1"/>
    <xf numFmtId="3" fontId="11" fillId="5" borderId="34" xfId="0" applyNumberFormat="1" applyFont="1" applyFill="1" applyBorder="1" applyAlignment="1" applyProtection="1">
      <alignment vertical="center"/>
    </xf>
    <xf numFmtId="0" fontId="0" fillId="6" borderId="0" xfId="0" applyFill="1"/>
    <xf numFmtId="3" fontId="6" fillId="5" borderId="34" xfId="0" applyNumberFormat="1" applyFont="1" applyFill="1" applyBorder="1" applyAlignment="1" applyProtection="1">
      <alignment vertical="center"/>
    </xf>
    <xf numFmtId="3" fontId="6" fillId="5" borderId="29" xfId="0" applyNumberFormat="1" applyFont="1" applyFill="1" applyBorder="1" applyAlignment="1" applyProtection="1"/>
    <xf numFmtId="3" fontId="11" fillId="4" borderId="27" xfId="0" applyNumberFormat="1" applyFont="1" applyFill="1" applyBorder="1" applyAlignment="1" applyProtection="1">
      <alignment vertical="center"/>
    </xf>
    <xf numFmtId="0" fontId="12" fillId="4" borderId="15" xfId="0" applyFont="1" applyFill="1" applyBorder="1"/>
    <xf numFmtId="3" fontId="11" fillId="4" borderId="28" xfId="0" applyNumberFormat="1" applyFont="1" applyFill="1" applyBorder="1" applyAlignment="1" applyProtection="1">
      <alignment vertical="center"/>
    </xf>
    <xf numFmtId="3" fontId="11" fillId="4" borderId="29" xfId="0" applyNumberFormat="1" applyFont="1" applyFill="1" applyBorder="1" applyAlignment="1" applyProtection="1">
      <alignment vertical="center"/>
    </xf>
    <xf numFmtId="3" fontId="6" fillId="7" borderId="29" xfId="0" applyNumberFormat="1" applyFont="1" applyFill="1" applyBorder="1" applyAlignment="1" applyProtection="1"/>
    <xf numFmtId="0" fontId="4" fillId="5" borderId="27" xfId="0" applyFont="1" applyFill="1" applyBorder="1"/>
    <xf numFmtId="3" fontId="6" fillId="5" borderId="15" xfId="0" applyNumberFormat="1" applyFont="1" applyFill="1" applyBorder="1" applyAlignment="1" applyProtection="1">
      <alignment vertical="center"/>
    </xf>
    <xf numFmtId="0" fontId="4" fillId="5" borderId="34" xfId="0" applyFont="1" applyFill="1" applyBorder="1" applyAlignment="1"/>
    <xf numFmtId="3" fontId="11" fillId="4" borderId="34" xfId="0" applyNumberFormat="1" applyFont="1" applyFill="1" applyBorder="1" applyAlignment="1" applyProtection="1">
      <alignment vertical="center"/>
    </xf>
    <xf numFmtId="3" fontId="11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/>
    <xf numFmtId="0" fontId="16" fillId="0" borderId="0" xfId="0" applyFont="1"/>
    <xf numFmtId="0" fontId="17" fillId="0" borderId="0" xfId="0" applyFont="1"/>
    <xf numFmtId="0" fontId="4" fillId="0" borderId="0" xfId="0" applyFont="1"/>
    <xf numFmtId="3" fontId="11" fillId="3" borderId="0" xfId="0" applyNumberFormat="1" applyFont="1" applyFill="1" applyBorder="1" applyAlignment="1" applyProtection="1">
      <alignment vertical="center"/>
    </xf>
    <xf numFmtId="3" fontId="6" fillId="0" borderId="0" xfId="0" applyNumberFormat="1" applyFont="1"/>
  </cellXfs>
  <cellStyles count="6">
    <cellStyle name="Normální" xfId="0" builtinId="0"/>
    <cellStyle name="normální 2" xfId="2"/>
    <cellStyle name="Normální 3" xfId="3"/>
    <cellStyle name="normální_čerpání příjmů 5-2005" xfId="1"/>
    <cellStyle name="Procenta 2" xfId="4"/>
    <cellStyle name="Procenta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pletalovaal/AppData/Local/Microsoft/Windows/Temporary%20Internet%20Files/Content.Outlook/YP38HINJ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larcikovave/Desktop/Documents/2013/Hospoda&#345;en&#237;%20%20I.%20pololet&#2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chv&#225;len&#253;%20rozpo&#269;et/Rozpo&#269;et%202018%20-%20tabulka%201,2,3%20-V%20%20varianta%20posledn&#237;%20verz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tab.č. 4a"/>
      <sheetName val="Výdaje odpa tab.č.4b"/>
      <sheetName val="Kap.výdaje tab.č.4c"/>
      <sheetName val="Kapitálové výdaje tab.č.5"/>
      <sheetName val="Výsledek hosp. PO tab. č. 6 "/>
      <sheetName val="Graf1"/>
      <sheetName val="Graf 2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 "/>
      <sheetName val="Výdaje tab. č. 2 "/>
      <sheetName val="Transfery tab. č.3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showGridLines="0" tabSelected="1" topLeftCell="A28" zoomScaleNormal="100" workbookViewId="0">
      <selection activeCell="M35" sqref="M35"/>
    </sheetView>
  </sheetViews>
  <sheetFormatPr defaultRowHeight="12.75" x14ac:dyDescent="0.2"/>
  <cols>
    <col min="1" max="1" width="0.42578125" customWidth="1"/>
    <col min="2" max="2" width="6.140625" customWidth="1"/>
    <col min="3" max="3" width="8" customWidth="1"/>
    <col min="4" max="4" width="58.140625" customWidth="1"/>
    <col min="5" max="5" width="12.140625" customWidth="1"/>
    <col min="6" max="6" width="11.85546875" customWidth="1"/>
    <col min="7" max="7" width="12.140625" customWidth="1"/>
    <col min="8" max="8" width="11.5703125" customWidth="1"/>
  </cols>
  <sheetData>
    <row r="1" spans="1:11" ht="21" customHeight="1" x14ac:dyDescent="0.25">
      <c r="E1" s="1"/>
      <c r="F1" s="2"/>
      <c r="G1" s="2"/>
      <c r="H1" s="2"/>
    </row>
    <row r="2" spans="1:11" ht="18" x14ac:dyDescent="0.25">
      <c r="B2" s="3" t="s">
        <v>0</v>
      </c>
      <c r="C2" s="4"/>
      <c r="D2" s="4"/>
      <c r="E2" s="4"/>
      <c r="F2" s="4"/>
      <c r="G2" s="4"/>
      <c r="H2" s="4"/>
    </row>
    <row r="3" spans="1:11" ht="18.75" thickBot="1" x14ac:dyDescent="0.3">
      <c r="B3" s="5"/>
      <c r="C3" s="6"/>
      <c r="D3" s="6"/>
      <c r="E3" s="6"/>
      <c r="F3" s="7"/>
      <c r="G3" s="8"/>
      <c r="H3" s="8"/>
    </row>
    <row r="4" spans="1:11" ht="12.75" customHeight="1" x14ac:dyDescent="0.2">
      <c r="B4" s="9" t="s">
        <v>1</v>
      </c>
      <c r="C4" s="10"/>
      <c r="D4" s="11"/>
      <c r="E4" s="12" t="s">
        <v>2</v>
      </c>
      <c r="F4" s="13" t="s">
        <v>3</v>
      </c>
      <c r="G4" s="12" t="s">
        <v>4</v>
      </c>
      <c r="H4" s="14" t="s">
        <v>5</v>
      </c>
    </row>
    <row r="5" spans="1:11" x14ac:dyDescent="0.2">
      <c r="B5" s="15"/>
      <c r="C5" s="16"/>
      <c r="D5" s="17"/>
      <c r="E5" s="18" t="s">
        <v>6</v>
      </c>
      <c r="F5" s="19" t="s">
        <v>7</v>
      </c>
      <c r="G5" s="18" t="s">
        <v>8</v>
      </c>
      <c r="H5" s="20" t="s">
        <v>8</v>
      </c>
    </row>
    <row r="6" spans="1:11" ht="13.5" thickBot="1" x14ac:dyDescent="0.25">
      <c r="B6" s="21"/>
      <c r="C6" s="22"/>
      <c r="D6" s="23"/>
      <c r="E6" s="24" t="s">
        <v>9</v>
      </c>
      <c r="F6" s="25" t="s">
        <v>9</v>
      </c>
      <c r="G6" s="24" t="s">
        <v>10</v>
      </c>
      <c r="H6" s="26" t="s">
        <v>11</v>
      </c>
    </row>
    <row r="7" spans="1:11" ht="8.25" customHeight="1" thickBot="1" x14ac:dyDescent="0.25">
      <c r="A7" s="27"/>
      <c r="B7" s="28"/>
      <c r="E7" s="29"/>
      <c r="F7" s="29"/>
      <c r="G7" s="29"/>
      <c r="H7" s="29"/>
    </row>
    <row r="8" spans="1:11" x14ac:dyDescent="0.2">
      <c r="B8" s="30"/>
      <c r="C8" s="31"/>
      <c r="D8" s="32"/>
      <c r="E8" s="33">
        <v>1</v>
      </c>
      <c r="F8" s="34">
        <v>2</v>
      </c>
      <c r="G8" s="33">
        <v>3</v>
      </c>
      <c r="H8" s="35">
        <v>4</v>
      </c>
    </row>
    <row r="9" spans="1:11" x14ac:dyDescent="0.2">
      <c r="B9" s="36"/>
      <c r="C9" s="28"/>
      <c r="D9" s="37" t="s">
        <v>12</v>
      </c>
      <c r="E9" s="38">
        <v>35000</v>
      </c>
      <c r="F9" s="38">
        <v>35000</v>
      </c>
      <c r="G9" s="39">
        <v>23467</v>
      </c>
      <c r="H9" s="40">
        <v>35000</v>
      </c>
    </row>
    <row r="10" spans="1:11" x14ac:dyDescent="0.2">
      <c r="B10" s="36"/>
      <c r="C10" s="37"/>
      <c r="D10" s="28" t="s">
        <v>13</v>
      </c>
      <c r="E10" s="41">
        <v>7000</v>
      </c>
      <c r="F10" s="41">
        <v>7465</v>
      </c>
      <c r="G10" s="39">
        <v>0</v>
      </c>
      <c r="H10" s="40">
        <v>28000</v>
      </c>
    </row>
    <row r="11" spans="1:11" x14ac:dyDescent="0.2">
      <c r="B11" s="36"/>
      <c r="C11" s="37"/>
      <c r="D11" s="37" t="s">
        <v>14</v>
      </c>
      <c r="E11" s="41">
        <v>1200</v>
      </c>
      <c r="F11" s="41">
        <v>1200</v>
      </c>
      <c r="G11" s="39">
        <v>1152</v>
      </c>
      <c r="H11" s="40">
        <v>1200</v>
      </c>
    </row>
    <row r="12" spans="1:11" x14ac:dyDescent="0.2">
      <c r="B12" s="36"/>
      <c r="C12" s="37"/>
      <c r="D12" s="37" t="s">
        <v>15</v>
      </c>
      <c r="E12" s="41">
        <v>5500</v>
      </c>
      <c r="F12" s="41">
        <v>5500</v>
      </c>
      <c r="G12" s="39">
        <v>3892</v>
      </c>
      <c r="H12" s="40">
        <v>4500</v>
      </c>
      <c r="K12" s="42"/>
    </row>
    <row r="13" spans="1:11" x14ac:dyDescent="0.2">
      <c r="B13" s="36"/>
      <c r="C13" s="37"/>
      <c r="D13" s="28" t="s">
        <v>16</v>
      </c>
      <c r="E13" s="41">
        <v>0</v>
      </c>
      <c r="F13" s="41">
        <v>0</v>
      </c>
      <c r="G13" s="39">
        <v>1</v>
      </c>
      <c r="H13" s="40">
        <v>0</v>
      </c>
    </row>
    <row r="14" spans="1:11" x14ac:dyDescent="0.2">
      <c r="A14" s="43"/>
      <c r="B14" s="44" t="s">
        <v>17</v>
      </c>
      <c r="C14" s="45" t="s">
        <v>18</v>
      </c>
      <c r="D14" s="45"/>
      <c r="E14" s="46">
        <f>SUM(E9:E12)</f>
        <v>48700</v>
      </c>
      <c r="F14" s="46">
        <f>SUM(F9:F12)</f>
        <v>49165</v>
      </c>
      <c r="G14" s="47">
        <f>SUM(G9:G13)</f>
        <v>28512</v>
      </c>
      <c r="H14" s="48">
        <f>SUM(H9:H13)</f>
        <v>68700</v>
      </c>
    </row>
    <row r="15" spans="1:11" x14ac:dyDescent="0.2">
      <c r="A15" s="43"/>
      <c r="B15" s="49"/>
      <c r="C15" s="50"/>
      <c r="D15" s="51" t="s">
        <v>19</v>
      </c>
      <c r="E15" s="52">
        <v>0</v>
      </c>
      <c r="F15" s="52">
        <v>0</v>
      </c>
      <c r="G15" s="53">
        <v>40</v>
      </c>
      <c r="H15" s="54">
        <v>150</v>
      </c>
    </row>
    <row r="16" spans="1:11" x14ac:dyDescent="0.2">
      <c r="A16" s="43"/>
      <c r="B16" s="44" t="s">
        <v>20</v>
      </c>
      <c r="C16" s="55" t="s">
        <v>21</v>
      </c>
      <c r="D16" s="55"/>
      <c r="E16" s="46">
        <f>SUM(E15)</f>
        <v>0</v>
      </c>
      <c r="F16" s="46">
        <f>SUM(F15)</f>
        <v>0</v>
      </c>
      <c r="G16" s="47">
        <f>SUM(G15)</f>
        <v>40</v>
      </c>
      <c r="H16" s="48">
        <f>SUM(H15)</f>
        <v>150</v>
      </c>
    </row>
    <row r="17" spans="1:8" x14ac:dyDescent="0.2">
      <c r="A17" s="43"/>
      <c r="B17" s="36"/>
      <c r="C17" s="37"/>
      <c r="D17" s="56" t="s">
        <v>16</v>
      </c>
      <c r="E17" s="57">
        <v>280</v>
      </c>
      <c r="F17" s="57">
        <v>280</v>
      </c>
      <c r="G17" s="58">
        <v>319</v>
      </c>
      <c r="H17" s="40">
        <v>280</v>
      </c>
    </row>
    <row r="18" spans="1:8" x14ac:dyDescent="0.2">
      <c r="A18" s="59"/>
      <c r="B18" s="60" t="s">
        <v>22</v>
      </c>
      <c r="C18" s="55" t="s">
        <v>23</v>
      </c>
      <c r="D18" s="61"/>
      <c r="E18" s="62">
        <f>SUM(E17)</f>
        <v>280</v>
      </c>
      <c r="F18" s="62">
        <f>SUM(F17)</f>
        <v>280</v>
      </c>
      <c r="G18" s="63">
        <f>SUM(G17)</f>
        <v>319</v>
      </c>
      <c r="H18" s="48">
        <f>SUM(H17)</f>
        <v>280</v>
      </c>
    </row>
    <row r="19" spans="1:8" x14ac:dyDescent="0.2">
      <c r="A19" s="59"/>
      <c r="B19" s="64"/>
      <c r="C19" s="65"/>
      <c r="D19" s="66" t="s">
        <v>16</v>
      </c>
      <c r="E19" s="57">
        <v>1400</v>
      </c>
      <c r="F19" s="57">
        <v>1400</v>
      </c>
      <c r="G19" s="58">
        <v>881</v>
      </c>
      <c r="H19" s="40">
        <v>1400</v>
      </c>
    </row>
    <row r="20" spans="1:8" ht="13.5" thickBot="1" x14ac:dyDescent="0.25">
      <c r="A20" s="59"/>
      <c r="B20" s="60" t="s">
        <v>24</v>
      </c>
      <c r="C20" s="55" t="s">
        <v>25</v>
      </c>
      <c r="D20" s="55"/>
      <c r="E20" s="67">
        <f>SUM(E19)</f>
        <v>1400</v>
      </c>
      <c r="F20" s="67">
        <f>SUM(F19)</f>
        <v>1400</v>
      </c>
      <c r="G20" s="68">
        <f>SUM(G19)</f>
        <v>881</v>
      </c>
      <c r="H20" s="69">
        <f>SUM(H19)</f>
        <v>1400</v>
      </c>
    </row>
    <row r="21" spans="1:8" ht="13.5" thickBot="1" x14ac:dyDescent="0.25">
      <c r="A21" s="70"/>
      <c r="B21" s="71"/>
      <c r="C21" s="72" t="s">
        <v>26</v>
      </c>
      <c r="D21" s="73"/>
      <c r="E21" s="74">
        <f>E14+E16+E18+E20</f>
        <v>50380</v>
      </c>
      <c r="F21" s="74">
        <f>F14+F16+F18+F20</f>
        <v>50845</v>
      </c>
      <c r="G21" s="74">
        <f>G14+G16+G18+G20</f>
        <v>29752</v>
      </c>
      <c r="H21" s="75">
        <f>H14+H16+H18+H20</f>
        <v>70530</v>
      </c>
    </row>
    <row r="22" spans="1:8" x14ac:dyDescent="0.2">
      <c r="A22" s="70"/>
      <c r="B22" s="76"/>
      <c r="C22" s="77"/>
      <c r="D22" s="78" t="s">
        <v>27</v>
      </c>
      <c r="E22" s="79">
        <v>516</v>
      </c>
      <c r="F22" s="79">
        <v>516</v>
      </c>
      <c r="G22" s="80">
        <v>570</v>
      </c>
      <c r="H22" s="81">
        <v>592</v>
      </c>
    </row>
    <row r="23" spans="1:8" x14ac:dyDescent="0.2">
      <c r="A23" s="70"/>
      <c r="B23" s="76"/>
      <c r="C23" s="77"/>
      <c r="D23" s="78" t="s">
        <v>28</v>
      </c>
      <c r="E23" s="79">
        <v>0</v>
      </c>
      <c r="F23" s="79">
        <v>0</v>
      </c>
      <c r="G23" s="80">
        <v>0</v>
      </c>
      <c r="H23" s="81">
        <v>0</v>
      </c>
    </row>
    <row r="24" spans="1:8" x14ac:dyDescent="0.2">
      <c r="A24" s="70"/>
      <c r="B24" s="60" t="s">
        <v>29</v>
      </c>
      <c r="C24" s="55" t="s">
        <v>30</v>
      </c>
      <c r="D24" s="55"/>
      <c r="E24" s="82">
        <f>SUM(E22:E23)</f>
        <v>516</v>
      </c>
      <c r="F24" s="82">
        <f>SUM(F22:F23)</f>
        <v>516</v>
      </c>
      <c r="G24" s="83">
        <f>SUM(G22:G23)</f>
        <v>570</v>
      </c>
      <c r="H24" s="84">
        <f>SUM(H22:H23)</f>
        <v>592</v>
      </c>
    </row>
    <row r="25" spans="1:8" x14ac:dyDescent="0.2">
      <c r="B25" s="85"/>
      <c r="C25" s="86"/>
      <c r="D25" s="78" t="s">
        <v>31</v>
      </c>
      <c r="E25" s="79">
        <v>3263</v>
      </c>
      <c r="F25" s="79">
        <v>3263</v>
      </c>
      <c r="G25" s="80">
        <v>3560</v>
      </c>
      <c r="H25" s="81">
        <v>3955</v>
      </c>
    </row>
    <row r="26" spans="1:8" x14ac:dyDescent="0.2">
      <c r="B26" s="60" t="s">
        <v>32</v>
      </c>
      <c r="C26" s="55" t="s">
        <v>33</v>
      </c>
      <c r="D26" s="55"/>
      <c r="E26" s="62">
        <f>SUM(E25)</f>
        <v>3263</v>
      </c>
      <c r="F26" s="62">
        <f>SUM(F25)</f>
        <v>3263</v>
      </c>
      <c r="G26" s="63">
        <f>SUM(G25:G25)</f>
        <v>3560</v>
      </c>
      <c r="H26" s="84">
        <f>SUM(H25)</f>
        <v>3955</v>
      </c>
    </row>
    <row r="27" spans="1:8" s="43" customFormat="1" x14ac:dyDescent="0.2">
      <c r="B27" s="87"/>
      <c r="C27" s="88"/>
      <c r="D27" s="89" t="s">
        <v>34</v>
      </c>
      <c r="E27" s="90">
        <v>0</v>
      </c>
      <c r="F27" s="90">
        <v>0</v>
      </c>
      <c r="G27" s="91">
        <v>0</v>
      </c>
      <c r="H27" s="92">
        <v>0</v>
      </c>
    </row>
    <row r="28" spans="1:8" s="43" customFormat="1" x14ac:dyDescent="0.2">
      <c r="B28" s="60"/>
      <c r="C28" s="55" t="s">
        <v>35</v>
      </c>
      <c r="D28" s="55"/>
      <c r="E28" s="62">
        <f>SUM(E27)</f>
        <v>0</v>
      </c>
      <c r="F28" s="62">
        <f>SUM(F27)</f>
        <v>0</v>
      </c>
      <c r="G28" s="63">
        <f>SUM(G27:G27)</f>
        <v>0</v>
      </c>
      <c r="H28" s="84">
        <f>SUM(H27)</f>
        <v>0</v>
      </c>
    </row>
    <row r="29" spans="1:8" s="43" customFormat="1" x14ac:dyDescent="0.2">
      <c r="B29" s="64"/>
      <c r="C29" s="65"/>
      <c r="D29" s="93" t="s">
        <v>36</v>
      </c>
      <c r="E29" s="57">
        <v>31</v>
      </c>
      <c r="F29" s="57">
        <v>31</v>
      </c>
      <c r="G29" s="58">
        <v>123</v>
      </c>
      <c r="H29" s="81">
        <v>38</v>
      </c>
    </row>
    <row r="30" spans="1:8" x14ac:dyDescent="0.2">
      <c r="B30" s="60" t="s">
        <v>22</v>
      </c>
      <c r="C30" s="55" t="s">
        <v>23</v>
      </c>
      <c r="D30" s="55"/>
      <c r="E30" s="62">
        <f>SUM(E27:E29)</f>
        <v>31</v>
      </c>
      <c r="F30" s="62">
        <f>SUM(F27:F29)</f>
        <v>31</v>
      </c>
      <c r="G30" s="63">
        <f>SUM(G29)</f>
        <v>123</v>
      </c>
      <c r="H30" s="84">
        <f>SUM(H29)</f>
        <v>38</v>
      </c>
    </row>
    <row r="31" spans="1:8" x14ac:dyDescent="0.2">
      <c r="B31" s="87"/>
      <c r="C31" s="88"/>
      <c r="D31" s="89" t="s">
        <v>37</v>
      </c>
      <c r="E31" s="90">
        <v>4650</v>
      </c>
      <c r="F31" s="90">
        <v>9428</v>
      </c>
      <c r="G31" s="91">
        <v>8607</v>
      </c>
      <c r="H31" s="94">
        <v>7600</v>
      </c>
    </row>
    <row r="32" spans="1:8" x14ac:dyDescent="0.2">
      <c r="B32" s="64"/>
      <c r="C32" s="65"/>
      <c r="D32" s="93" t="s">
        <v>38</v>
      </c>
      <c r="E32" s="57">
        <v>0</v>
      </c>
      <c r="F32" s="57">
        <v>0</v>
      </c>
      <c r="G32" s="58">
        <v>25</v>
      </c>
      <c r="H32" s="94">
        <v>0</v>
      </c>
    </row>
    <row r="33" spans="1:8" x14ac:dyDescent="0.2">
      <c r="A33" s="70"/>
      <c r="B33" s="60" t="s">
        <v>20</v>
      </c>
      <c r="C33" s="55" t="s">
        <v>21</v>
      </c>
      <c r="D33" s="55"/>
      <c r="E33" s="62">
        <f>SUM(E31)</f>
        <v>4650</v>
      </c>
      <c r="F33" s="62">
        <f>SUM(F31:F32)</f>
        <v>9428</v>
      </c>
      <c r="G33" s="63">
        <f>SUM(G31:G32)</f>
        <v>8632</v>
      </c>
      <c r="H33" s="84">
        <f>SUM(H31:H32)</f>
        <v>7600</v>
      </c>
    </row>
    <row r="34" spans="1:8" x14ac:dyDescent="0.2">
      <c r="A34" s="70"/>
      <c r="B34" s="95"/>
      <c r="C34" s="27"/>
      <c r="D34" s="78" t="s">
        <v>39</v>
      </c>
      <c r="E34" s="79">
        <v>0</v>
      </c>
      <c r="F34" s="79">
        <v>0</v>
      </c>
      <c r="G34" s="80">
        <v>8</v>
      </c>
      <c r="H34" s="81">
        <v>0</v>
      </c>
    </row>
    <row r="35" spans="1:8" x14ac:dyDescent="0.2">
      <c r="A35" s="70"/>
      <c r="B35" s="85"/>
      <c r="C35" s="86"/>
      <c r="D35" s="78" t="s">
        <v>40</v>
      </c>
      <c r="E35" s="79">
        <v>117771</v>
      </c>
      <c r="F35" s="79">
        <v>117580</v>
      </c>
      <c r="G35" s="80">
        <v>103295</v>
      </c>
      <c r="H35" s="81">
        <v>118222</v>
      </c>
    </row>
    <row r="36" spans="1:8" x14ac:dyDescent="0.2">
      <c r="A36" s="70"/>
      <c r="B36" s="85"/>
      <c r="C36" s="86"/>
      <c r="D36" s="78" t="s">
        <v>41</v>
      </c>
      <c r="E36" s="79">
        <v>12250</v>
      </c>
      <c r="F36" s="79">
        <v>12250</v>
      </c>
      <c r="G36" s="80">
        <v>8742</v>
      </c>
      <c r="H36" s="81">
        <v>11700</v>
      </c>
    </row>
    <row r="37" spans="1:8" x14ac:dyDescent="0.2">
      <c r="A37" s="70"/>
      <c r="B37" s="60" t="s">
        <v>42</v>
      </c>
      <c r="C37" s="55" t="s">
        <v>43</v>
      </c>
      <c r="D37" s="55"/>
      <c r="E37" s="62">
        <f>SUM(E34:E36)</f>
        <v>130021</v>
      </c>
      <c r="F37" s="62">
        <f>SUM(F34:F36)</f>
        <v>129830</v>
      </c>
      <c r="G37" s="63">
        <f>SUM(G34:G36)</f>
        <v>112045</v>
      </c>
      <c r="H37" s="84">
        <f>SUM(H34:H36)</f>
        <v>129922</v>
      </c>
    </row>
    <row r="38" spans="1:8" x14ac:dyDescent="0.2">
      <c r="B38" s="60" t="s">
        <v>24</v>
      </c>
      <c r="C38" s="55" t="s">
        <v>25</v>
      </c>
      <c r="D38" s="55"/>
      <c r="E38" s="62">
        <v>500</v>
      </c>
      <c r="F38" s="62">
        <v>500</v>
      </c>
      <c r="G38" s="63">
        <v>556</v>
      </c>
      <c r="H38" s="84">
        <v>600</v>
      </c>
    </row>
    <row r="39" spans="1:8" x14ac:dyDescent="0.2">
      <c r="B39" s="96"/>
      <c r="C39" s="66"/>
      <c r="D39" s="66" t="s">
        <v>44</v>
      </c>
      <c r="E39" s="57">
        <v>700</v>
      </c>
      <c r="F39" s="57">
        <v>1000</v>
      </c>
      <c r="G39" s="58">
        <v>1154</v>
      </c>
      <c r="H39" s="81">
        <v>700</v>
      </c>
    </row>
    <row r="40" spans="1:8" ht="13.5" thickBot="1" x14ac:dyDescent="0.25">
      <c r="B40" s="60" t="s">
        <v>17</v>
      </c>
      <c r="C40" s="55" t="s">
        <v>18</v>
      </c>
      <c r="D40" s="55"/>
      <c r="E40" s="62">
        <f>SUM(E39:E39)</f>
        <v>700</v>
      </c>
      <c r="F40" s="62">
        <f>SUM(F39:F39)</f>
        <v>1000</v>
      </c>
      <c r="G40" s="63">
        <f>SUM(G39:G39)</f>
        <v>1154</v>
      </c>
      <c r="H40" s="97">
        <f>SUM(H39)</f>
        <v>700</v>
      </c>
    </row>
    <row r="41" spans="1:8" ht="13.5" thickBot="1" x14ac:dyDescent="0.25">
      <c r="A41" s="70"/>
      <c r="B41" s="98"/>
      <c r="C41" s="99" t="s">
        <v>45</v>
      </c>
      <c r="D41" s="100"/>
      <c r="E41" s="101">
        <f>E24+E26+E30+E33+E37+E38+E40</f>
        <v>139681</v>
      </c>
      <c r="F41" s="101">
        <f>F24+F26+F30+F33+F37+F38+F40</f>
        <v>144568</v>
      </c>
      <c r="G41" s="101">
        <f>G24+G26+G28+G30+G33+G37+G38+G40</f>
        <v>126640</v>
      </c>
      <c r="H41" s="102">
        <f>H24+H26+H28+H30+H33+H37+H38+H40</f>
        <v>143407</v>
      </c>
    </row>
    <row r="42" spans="1:8" x14ac:dyDescent="0.2">
      <c r="A42" s="70"/>
      <c r="B42" s="103"/>
      <c r="C42" s="86"/>
      <c r="D42" s="104" t="s">
        <v>46</v>
      </c>
      <c r="E42" s="105">
        <v>5050</v>
      </c>
      <c r="F42" s="105">
        <v>5050</v>
      </c>
      <c r="G42" s="106">
        <v>6900</v>
      </c>
      <c r="H42" s="107">
        <v>5500</v>
      </c>
    </row>
    <row r="43" spans="1:8" x14ac:dyDescent="0.2">
      <c r="A43" s="108"/>
      <c r="B43" s="85"/>
      <c r="C43" s="86"/>
      <c r="D43" s="104" t="s">
        <v>47</v>
      </c>
      <c r="E43" s="105">
        <v>2200</v>
      </c>
      <c r="F43" s="105">
        <v>2200</v>
      </c>
      <c r="G43" s="106">
        <v>434</v>
      </c>
      <c r="H43" s="81">
        <v>2200</v>
      </c>
    </row>
    <row r="44" spans="1:8" ht="13.5" thickBot="1" x14ac:dyDescent="0.25">
      <c r="A44" s="70"/>
      <c r="B44" s="60" t="s">
        <v>42</v>
      </c>
      <c r="C44" s="55" t="s">
        <v>43</v>
      </c>
      <c r="D44" s="55"/>
      <c r="E44" s="62">
        <f>SUM(E42:E43)</f>
        <v>7250</v>
      </c>
      <c r="F44" s="62">
        <f>SUM(F42:F43)</f>
        <v>7250</v>
      </c>
      <c r="G44" s="63">
        <f>SUM(G42:G43)</f>
        <v>7334</v>
      </c>
      <c r="H44" s="109">
        <f>H42+H43</f>
        <v>7700</v>
      </c>
    </row>
    <row r="45" spans="1:8" ht="13.5" thickBot="1" x14ac:dyDescent="0.25">
      <c r="B45" s="110"/>
      <c r="C45" s="111" t="s">
        <v>48</v>
      </c>
      <c r="D45" s="112"/>
      <c r="E45" s="113">
        <f>E44</f>
        <v>7250</v>
      </c>
      <c r="F45" s="113">
        <f>F44</f>
        <v>7250</v>
      </c>
      <c r="G45" s="114">
        <f>G44</f>
        <v>7334</v>
      </c>
      <c r="H45" s="115">
        <f>H44</f>
        <v>7700</v>
      </c>
    </row>
    <row r="46" spans="1:8" ht="13.5" thickBot="1" x14ac:dyDescent="0.25">
      <c r="B46" s="116" t="s">
        <v>49</v>
      </c>
      <c r="C46" s="117"/>
      <c r="D46" s="117"/>
      <c r="E46" s="74">
        <f>E21+E41+E45</f>
        <v>197311</v>
      </c>
      <c r="F46" s="74">
        <f>F21+F41+F45</f>
        <v>202663</v>
      </c>
      <c r="G46" s="118">
        <f>G21+G41+G45</f>
        <v>163726</v>
      </c>
      <c r="H46" s="75">
        <f>H21+H41+H45</f>
        <v>221637</v>
      </c>
    </row>
    <row r="47" spans="1:8" ht="13.5" customHeight="1" thickBot="1" x14ac:dyDescent="0.25">
      <c r="A47" s="119"/>
      <c r="B47" s="98"/>
      <c r="C47" s="99" t="s">
        <v>50</v>
      </c>
      <c r="D47" s="100"/>
      <c r="E47" s="101">
        <v>158349</v>
      </c>
      <c r="F47" s="101">
        <v>227457</v>
      </c>
      <c r="G47" s="120">
        <v>188413</v>
      </c>
      <c r="H47" s="121">
        <v>211759</v>
      </c>
    </row>
    <row r="48" spans="1:8" ht="13.5" thickBot="1" x14ac:dyDescent="0.25">
      <c r="B48" s="122" t="s">
        <v>51</v>
      </c>
      <c r="C48" s="123"/>
      <c r="D48" s="123"/>
      <c r="E48" s="124">
        <f>E46+E47</f>
        <v>355660</v>
      </c>
      <c r="F48" s="124">
        <f>F46+F47</f>
        <v>430120</v>
      </c>
      <c r="G48" s="124">
        <f>G46+G47</f>
        <v>352139</v>
      </c>
      <c r="H48" s="125">
        <f>H46+H47</f>
        <v>433396</v>
      </c>
    </row>
    <row r="49" spans="1:8" ht="13.5" thickBot="1" x14ac:dyDescent="0.25">
      <c r="B49" s="98"/>
      <c r="C49" s="99" t="s">
        <v>52</v>
      </c>
      <c r="D49" s="100"/>
      <c r="E49" s="101">
        <v>52073</v>
      </c>
      <c r="F49" s="101">
        <v>83663</v>
      </c>
      <c r="G49" s="120">
        <v>-28039</v>
      </c>
      <c r="H49" s="126">
        <v>53770</v>
      </c>
    </row>
    <row r="50" spans="1:8" ht="13.5" thickBot="1" x14ac:dyDescent="0.25">
      <c r="B50" s="127"/>
      <c r="C50" s="128" t="s">
        <v>53</v>
      </c>
      <c r="D50" s="129"/>
      <c r="E50" s="101">
        <v>-2750</v>
      </c>
      <c r="F50" s="101">
        <v>-2750</v>
      </c>
      <c r="G50" s="120">
        <v>-2064</v>
      </c>
      <c r="H50" s="126">
        <v>-2750</v>
      </c>
    </row>
    <row r="51" spans="1:8" ht="13.5" thickBot="1" x14ac:dyDescent="0.25">
      <c r="B51" s="122" t="s">
        <v>54</v>
      </c>
      <c r="C51" s="123"/>
      <c r="D51" s="123"/>
      <c r="E51" s="124">
        <f>SUM(E48:E50)</f>
        <v>404983</v>
      </c>
      <c r="F51" s="124">
        <f>SUM(F48:F50)</f>
        <v>511033</v>
      </c>
      <c r="G51" s="130">
        <f>SUM(G48:G50)</f>
        <v>322036</v>
      </c>
      <c r="H51" s="125">
        <f>SUM(H48:H50)</f>
        <v>484416</v>
      </c>
    </row>
    <row r="52" spans="1:8" x14ac:dyDescent="0.2">
      <c r="A52" s="43"/>
      <c r="B52" s="131"/>
      <c r="C52" s="132"/>
      <c r="D52" s="132"/>
      <c r="E52" s="131"/>
      <c r="F52" s="131"/>
      <c r="G52" s="131"/>
    </row>
    <row r="53" spans="1:8" x14ac:dyDescent="0.2">
      <c r="B53" s="133" t="s">
        <v>55</v>
      </c>
      <c r="C53" s="70"/>
      <c r="D53" s="70"/>
    </row>
    <row r="54" spans="1:8" x14ac:dyDescent="0.2">
      <c r="C54" s="134"/>
      <c r="D54" s="135"/>
      <c r="E54" s="136"/>
    </row>
    <row r="55" spans="1:8" x14ac:dyDescent="0.2">
      <c r="B55" s="133"/>
      <c r="E55" s="137"/>
    </row>
    <row r="56" spans="1:8" x14ac:dyDescent="0.2">
      <c r="D56" s="135"/>
      <c r="E56" s="137"/>
    </row>
    <row r="57" spans="1:8" x14ac:dyDescent="0.2">
      <c r="D57" t="s">
        <v>56</v>
      </c>
    </row>
  </sheetData>
  <mergeCells count="7">
    <mergeCell ref="C50:D50"/>
    <mergeCell ref="E1:H1"/>
    <mergeCell ref="B2:H2"/>
    <mergeCell ref="B3:E3"/>
    <mergeCell ref="F3:H3"/>
    <mergeCell ref="B4:D6"/>
    <mergeCell ref="B8:D8"/>
  </mergeCells>
  <pageMargins left="3.937007874015748E-2" right="3.937007874015748E-2" top="0.74803149606299213" bottom="0.74803149606299213" header="0.31496062992125984" footer="0.31496062992125984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Příjmy tab. č. 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2017-12-21T14:05:48Z</dcterms:created>
  <dcterms:modified xsi:type="dcterms:W3CDTF">2017-12-21T14:06:01Z</dcterms:modified>
</cp:coreProperties>
</file>