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75" windowWidth="9420" windowHeight="42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<sst xmlns="http://schemas.openxmlformats.org/spreadsheetml/2006/main" count="106" uniqueCount="35">
  <si>
    <t xml:space="preserve"> </t>
  </si>
  <si>
    <t>Občané ČR</t>
  </si>
  <si>
    <t>POČET OBYVATEL, KTEŘÍ SE PŘIHLÁSILI K TRVALÉMU POBYTU NEBO MAJÍ PODLE ZVLÁŠTNÍCH PRÁVNÍCH PŘEDPISŮ POVOLEN POBYT V ÚZEMNÍM OBVODU MORAVSKÁ OSTRAVA A PŘÍVOZ</t>
  </si>
  <si>
    <t>Ke dni</t>
  </si>
  <si>
    <t>Občané EU (mimo ČR)</t>
  </si>
  <si>
    <t>Cizinci (včetně EU i mimo EU)</t>
  </si>
  <si>
    <t>CELKEM</t>
  </si>
  <si>
    <t>Muži</t>
  </si>
  <si>
    <t>Muži 15+</t>
  </si>
  <si>
    <t>Ženy</t>
  </si>
  <si>
    <t>Ženy 15+</t>
  </si>
  <si>
    <t>Celkem</t>
  </si>
  <si>
    <t>Celkem 15+</t>
  </si>
  <si>
    <t>31.12.2008</t>
  </si>
  <si>
    <t>Vysvětlivky</t>
  </si>
  <si>
    <t>15+ osoby starší 15 let</t>
  </si>
  <si>
    <t>Do 15 let</t>
  </si>
  <si>
    <t xml:space="preserve">Nad 15 let </t>
  </si>
  <si>
    <t>Cizinci</t>
  </si>
  <si>
    <t>30.06.2012</t>
  </si>
  <si>
    <t>31.03.2012</t>
  </si>
  <si>
    <t>30.09.2012</t>
  </si>
  <si>
    <t>31.03.2016</t>
  </si>
  <si>
    <t>30.06.2016</t>
  </si>
  <si>
    <t>31.03.2017</t>
  </si>
  <si>
    <t>30.06.2017</t>
  </si>
  <si>
    <t>30.09.2017</t>
  </si>
  <si>
    <t>31.12.2017</t>
  </si>
  <si>
    <t>31.03.2018</t>
  </si>
  <si>
    <t>30.06.2018</t>
  </si>
  <si>
    <t>30.09.2018</t>
  </si>
  <si>
    <t>31.12.2018</t>
  </si>
  <si>
    <t>31.03.2019</t>
  </si>
  <si>
    <t>30.06.2019</t>
  </si>
  <si>
    <t>30.09.2019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</si>
</sst>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5]d\.\ mmmm\ yyyy"/>
    <numFmt numFmtId="181" formatCode="d/mm/yyyy"/>
    <numFmt numFmtId="182" formatCode="mmm/yyyy"/>
    <numFmt numFmtId="183" formatCode="dd/mm/yyyy"/>
  </numFmts>
  <fonts count="41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4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0" fillId="0" borderId="0" xfId="0" applyNumberFormat="1" applyFont="1" applyBorder="1" applyAlignment="1">
      <alignment horizontal="right" vertical="center"/>
    </xf>
    <xf numFmtId="181" fontId="0" fillId="0" borderId="0" xfId="0" applyNumberFormat="1" applyBorder="1" applyAlignment="1">
      <alignment horizontal="left" vertical="center"/>
    </xf>
    <xf numFmtId="3" fontId="0" fillId="0" borderId="0" xfId="0" applyNumberForma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181" fontId="5" fillId="0" borderId="13" xfId="0" applyNumberFormat="1" applyFont="1" applyBorder="1" applyAlignment="1">
      <alignment horizontal="lef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181" fontId="5" fillId="0" borderId="17" xfId="0" applyNumberFormat="1" applyFont="1" applyBorder="1" applyAlignment="1">
      <alignment horizontal="left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181" fontId="5" fillId="0" borderId="21" xfId="0" applyNumberFormat="1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right" vertical="center"/>
    </xf>
    <xf numFmtId="181" fontId="5" fillId="0" borderId="22" xfId="0" applyNumberFormat="1" applyFont="1" applyBorder="1" applyAlignment="1">
      <alignment horizontal="left"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181" fontId="5" fillId="0" borderId="26" xfId="0" applyNumberFormat="1" applyFont="1" applyBorder="1" applyAlignment="1">
      <alignment horizontal="left" vertical="center"/>
    </xf>
    <xf numFmtId="3" fontId="5" fillId="0" borderId="27" xfId="0" applyNumberFormat="1" applyFont="1" applyBorder="1" applyAlignment="1">
      <alignment horizontal="right" vertical="center"/>
    </xf>
    <xf numFmtId="3" fontId="5" fillId="0" borderId="28" xfId="0" applyNumberFormat="1" applyFont="1" applyBorder="1" applyAlignment="1">
      <alignment horizontal="right" vertical="center"/>
    </xf>
    <xf numFmtId="3" fontId="5" fillId="0" borderId="29" xfId="0" applyNumberFormat="1" applyFont="1" applyBorder="1" applyAlignment="1">
      <alignment horizontal="right" vertical="center"/>
    </xf>
    <xf numFmtId="3" fontId="4" fillId="0" borderId="30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right" vertical="center"/>
    </xf>
    <xf numFmtId="3" fontId="4" fillId="0" borderId="32" xfId="0" applyNumberFormat="1" applyFont="1" applyBorder="1" applyAlignment="1">
      <alignment horizontal="right" vertical="center"/>
    </xf>
    <xf numFmtId="3" fontId="4" fillId="0" borderId="33" xfId="0" applyNumberFormat="1" applyFont="1" applyBorder="1" applyAlignment="1">
      <alignment horizontal="right" vertical="center"/>
    </xf>
    <xf numFmtId="3" fontId="4" fillId="0" borderId="34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181" fontId="5" fillId="0" borderId="27" xfId="0" applyNumberFormat="1" applyFont="1" applyBorder="1" applyAlignment="1">
      <alignment horizontal="right"/>
    </xf>
    <xf numFmtId="3" fontId="5" fillId="0" borderId="28" xfId="0" applyNumberFormat="1" applyFont="1" applyBorder="1" applyAlignment="1">
      <alignment horizontal="right"/>
    </xf>
    <xf numFmtId="3" fontId="5" fillId="0" borderId="28" xfId="0" applyNumberFormat="1" applyFont="1" applyFill="1" applyBorder="1" applyAlignment="1">
      <alignment horizontal="right"/>
    </xf>
    <xf numFmtId="3" fontId="4" fillId="0" borderId="29" xfId="0" applyNumberFormat="1" applyFont="1" applyFill="1" applyBorder="1" applyAlignment="1">
      <alignment horizontal="right"/>
    </xf>
    <xf numFmtId="181" fontId="5" fillId="0" borderId="14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181" fontId="5" fillId="0" borderId="18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181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181" fontId="5" fillId="0" borderId="23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181" fontId="5" fillId="0" borderId="14" xfId="0" applyNumberFormat="1" applyFont="1" applyBorder="1" applyAlignment="1">
      <alignment/>
    </xf>
    <xf numFmtId="181" fontId="5" fillId="0" borderId="18" xfId="0" applyNumberFormat="1" applyFont="1" applyBorder="1" applyAlignment="1">
      <alignment/>
    </xf>
    <xf numFmtId="181" fontId="5" fillId="0" borderId="10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181" fontId="5" fillId="0" borderId="23" xfId="0" applyNumberFormat="1" applyFont="1" applyBorder="1" applyAlignment="1">
      <alignment/>
    </xf>
    <xf numFmtId="14" fontId="5" fillId="0" borderId="14" xfId="0" applyNumberFormat="1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6" xfId="0" applyFont="1" applyBorder="1" applyAlignment="1">
      <alignment wrapText="1"/>
    </xf>
    <xf numFmtId="14" fontId="4" fillId="0" borderId="3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3" fontId="5" fillId="0" borderId="39" xfId="0" applyNumberFormat="1" applyFont="1" applyBorder="1" applyAlignment="1">
      <alignment horizontal="right" vertical="center"/>
    </xf>
    <xf numFmtId="3" fontId="5" fillId="0" borderId="40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 wrapText="1"/>
    </xf>
    <xf numFmtId="3" fontId="6" fillId="0" borderId="20" xfId="0" applyNumberFormat="1" applyFont="1" applyBorder="1" applyAlignment="1">
      <alignment horizontal="right" vertical="center" wrapText="1"/>
    </xf>
    <xf numFmtId="3" fontId="6" fillId="0" borderId="41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/>
    </xf>
    <xf numFmtId="3" fontId="5" fillId="0" borderId="42" xfId="0" applyNumberFormat="1" applyFont="1" applyBorder="1" applyAlignment="1">
      <alignment horizontal="right" vertical="center"/>
    </xf>
    <xf numFmtId="181" fontId="5" fillId="0" borderId="32" xfId="0" applyNumberFormat="1" applyFont="1" applyBorder="1" applyAlignment="1">
      <alignment horizontal="left" vertical="center"/>
    </xf>
    <xf numFmtId="181" fontId="5" fillId="0" borderId="33" xfId="0" applyNumberFormat="1" applyFont="1" applyBorder="1" applyAlignment="1">
      <alignment horizontal="left" vertical="center"/>
    </xf>
    <xf numFmtId="3" fontId="6" fillId="0" borderId="39" xfId="0" applyNumberFormat="1" applyFont="1" applyBorder="1" applyAlignment="1">
      <alignment horizontal="right" vertical="center" wrapText="1"/>
    </xf>
    <xf numFmtId="3" fontId="7" fillId="0" borderId="32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 wrapText="1"/>
    </xf>
    <xf numFmtId="0" fontId="5" fillId="0" borderId="19" xfId="0" applyFont="1" applyBorder="1" applyAlignment="1">
      <alignment/>
    </xf>
    <xf numFmtId="0" fontId="5" fillId="0" borderId="39" xfId="0" applyFont="1" applyBorder="1" applyAlignment="1">
      <alignment/>
    </xf>
    <xf numFmtId="0" fontId="5" fillId="33" borderId="19" xfId="0" applyFont="1" applyFill="1" applyBorder="1" applyAlignment="1">
      <alignment/>
    </xf>
    <xf numFmtId="3" fontId="4" fillId="33" borderId="3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5" fillId="0" borderId="23" xfId="0" applyNumberFormat="1" applyFont="1" applyBorder="1" applyAlignment="1">
      <alignment/>
    </xf>
    <xf numFmtId="3" fontId="5" fillId="33" borderId="24" xfId="0" applyNumberFormat="1" applyFont="1" applyFill="1" applyBorder="1" applyAlignment="1">
      <alignment/>
    </xf>
    <xf numFmtId="3" fontId="5" fillId="0" borderId="25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 vertical="center" wrapText="1"/>
    </xf>
    <xf numFmtId="0" fontId="5" fillId="0" borderId="15" xfId="0" applyFont="1" applyFill="1" applyBorder="1" applyAlignment="1">
      <alignment/>
    </xf>
    <xf numFmtId="3" fontId="5" fillId="33" borderId="19" xfId="0" applyNumberFormat="1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43" xfId="0" applyFont="1" applyBorder="1" applyAlignment="1">
      <alignment/>
    </xf>
    <xf numFmtId="3" fontId="5" fillId="0" borderId="39" xfId="0" applyNumberFormat="1" applyFont="1" applyBorder="1" applyAlignment="1">
      <alignment/>
    </xf>
    <xf numFmtId="3" fontId="5" fillId="0" borderId="40" xfId="0" applyNumberFormat="1" applyFont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33" borderId="24" xfId="0" applyFont="1" applyFill="1" applyBorder="1" applyAlignment="1">
      <alignment/>
    </xf>
    <xf numFmtId="0" fontId="5" fillId="0" borderId="25" xfId="0" applyFont="1" applyBorder="1" applyAlignment="1">
      <alignment/>
    </xf>
    <xf numFmtId="0" fontId="5" fillId="0" borderId="18" xfId="0" applyFont="1" applyBorder="1" applyAlignment="1">
      <alignment/>
    </xf>
    <xf numFmtId="3" fontId="6" fillId="0" borderId="10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/>
    </xf>
    <xf numFmtId="3" fontId="5" fillId="0" borderId="44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/>
    </xf>
    <xf numFmtId="3" fontId="6" fillId="33" borderId="42" xfId="0" applyNumberFormat="1" applyFont="1" applyFill="1" applyBorder="1" applyAlignment="1">
      <alignment horizontal="right" vertical="center" wrapText="1"/>
    </xf>
    <xf numFmtId="181" fontId="5" fillId="0" borderId="34" xfId="0" applyNumberFormat="1" applyFont="1" applyBorder="1" applyAlignment="1">
      <alignment horizontal="left" vertical="center"/>
    </xf>
    <xf numFmtId="49" fontId="5" fillId="0" borderId="31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3" fontId="5" fillId="0" borderId="46" xfId="0" applyNumberFormat="1" applyFont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7" fillId="0" borderId="3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4" fillId="0" borderId="15" xfId="0" applyNumberFormat="1" applyFont="1" applyFill="1" applyBorder="1" applyAlignment="1">
      <alignment/>
    </xf>
    <xf numFmtId="3" fontId="4" fillId="33" borderId="19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 horizontal="right" vertical="center" wrapText="1"/>
    </xf>
    <xf numFmtId="3" fontId="4" fillId="33" borderId="24" xfId="0" applyNumberFormat="1" applyFont="1" applyFill="1" applyBorder="1" applyAlignment="1">
      <alignment/>
    </xf>
    <xf numFmtId="3" fontId="7" fillId="0" borderId="19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24" xfId="0" applyNumberFormat="1" applyFont="1" applyBorder="1" applyAlignment="1">
      <alignment horizontal="right" vertical="center"/>
    </xf>
    <xf numFmtId="3" fontId="4" fillId="0" borderId="28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3" fontId="4" fillId="0" borderId="28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14" fontId="6" fillId="0" borderId="47" xfId="0" applyNumberFormat="1" applyFont="1" applyBorder="1" applyAlignment="1">
      <alignment horizontal="center" vertical="center" wrapText="1"/>
    </xf>
    <xf numFmtId="3" fontId="5" fillId="0" borderId="48" xfId="0" applyNumberFormat="1" applyFont="1" applyBorder="1" applyAlignment="1">
      <alignment/>
    </xf>
    <xf numFmtId="3" fontId="5" fillId="0" borderId="49" xfId="0" applyNumberFormat="1" applyFont="1" applyBorder="1" applyAlignment="1">
      <alignment/>
    </xf>
    <xf numFmtId="3" fontId="5" fillId="0" borderId="50" xfId="0" applyNumberFormat="1" applyFont="1" applyBorder="1" applyAlignment="1">
      <alignment/>
    </xf>
    <xf numFmtId="3" fontId="5" fillId="33" borderId="51" xfId="0" applyNumberFormat="1" applyFont="1" applyFill="1" applyBorder="1" applyAlignment="1">
      <alignment/>
    </xf>
    <xf numFmtId="3" fontId="4" fillId="33" borderId="47" xfId="0" applyNumberFormat="1" applyFont="1" applyFill="1" applyBorder="1" applyAlignment="1">
      <alignment/>
    </xf>
    <xf numFmtId="3" fontId="5" fillId="33" borderId="52" xfId="0" applyNumberFormat="1" applyFont="1" applyFill="1" applyBorder="1" applyAlignment="1">
      <alignment/>
    </xf>
    <xf numFmtId="3" fontId="5" fillId="33" borderId="49" xfId="0" applyNumberFormat="1" applyFont="1" applyFill="1" applyBorder="1" applyAlignment="1">
      <alignment/>
    </xf>
    <xf numFmtId="3" fontId="5" fillId="33" borderId="50" xfId="0" applyNumberFormat="1" applyFont="1" applyFill="1" applyBorder="1" applyAlignment="1">
      <alignment/>
    </xf>
    <xf numFmtId="3" fontId="5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14" fontId="6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3" fontId="3" fillId="0" borderId="55" xfId="0" applyNumberFormat="1" applyFont="1" applyBorder="1" applyAlignment="1">
      <alignment horizontal="center" vertical="center" wrapText="1"/>
    </xf>
    <xf numFmtId="3" fontId="3" fillId="0" borderId="56" xfId="0" applyNumberFormat="1" applyFont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9" xfId="0" applyNumberFormat="1" applyFont="1" applyBorder="1" applyAlignment="1">
      <alignment horizontal="right"/>
    </xf>
    <xf numFmtId="3" fontId="4" fillId="33" borderId="19" xfId="0" applyNumberFormat="1" applyFont="1" applyFill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3" fontId="5" fillId="0" borderId="41" xfId="0" applyNumberFormat="1" applyFont="1" applyBorder="1" applyAlignment="1">
      <alignment horizontal="right"/>
    </xf>
    <xf numFmtId="183" fontId="5" fillId="0" borderId="32" xfId="0" applyNumberFormat="1" applyFont="1" applyBorder="1" applyAlignment="1">
      <alignment horizontal="center"/>
    </xf>
    <xf numFmtId="183" fontId="6" fillId="0" borderId="32" xfId="0" applyNumberFormat="1" applyFont="1" applyBorder="1" applyAlignment="1">
      <alignment horizontal="center" vertical="center" wrapText="1"/>
    </xf>
    <xf numFmtId="183" fontId="6" fillId="0" borderId="33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/>
    </xf>
    <xf numFmtId="0" fontId="5" fillId="0" borderId="49" xfId="0" applyFont="1" applyBorder="1" applyAlignment="1">
      <alignment/>
    </xf>
    <xf numFmtId="3" fontId="3" fillId="0" borderId="0" xfId="0" applyNumberFormat="1" applyFont="1" applyBorder="1" applyAlignment="1">
      <alignment horizontal="center" vertical="center" wrapText="1"/>
    </xf>
    <xf numFmtId="14" fontId="5" fillId="0" borderId="34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 vertical="center"/>
    </xf>
    <xf numFmtId="3" fontId="4" fillId="33" borderId="4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183" fontId="5" fillId="0" borderId="17" xfId="0" applyNumberFormat="1" applyFont="1" applyBorder="1" applyAlignment="1">
      <alignment horizontal="center"/>
    </xf>
    <xf numFmtId="183" fontId="5" fillId="0" borderId="21" xfId="0" applyNumberFormat="1" applyFont="1" applyBorder="1" applyAlignment="1">
      <alignment horizontal="center"/>
    </xf>
    <xf numFmtId="3" fontId="5" fillId="0" borderId="19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52" xfId="0" applyFont="1" applyBorder="1" applyAlignment="1">
      <alignment/>
    </xf>
    <xf numFmtId="0" fontId="5" fillId="0" borderId="57" xfId="0" applyFont="1" applyBorder="1" applyAlignment="1">
      <alignment/>
    </xf>
    <xf numFmtId="3" fontId="4" fillId="34" borderId="51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4" fillId="34" borderId="0" xfId="0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183" fontId="5" fillId="0" borderId="22" xfId="0" applyNumberFormat="1" applyFont="1" applyBorder="1" applyAlignment="1">
      <alignment horizontal="center"/>
    </xf>
    <xf numFmtId="3" fontId="4" fillId="34" borderId="24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4" fillId="34" borderId="19" xfId="0" applyNumberFormat="1" applyFont="1" applyFill="1" applyBorder="1" applyAlignment="1">
      <alignment/>
    </xf>
    <xf numFmtId="3" fontId="5" fillId="0" borderId="42" xfId="0" applyNumberFormat="1" applyFont="1" applyFill="1" applyBorder="1" applyAlignment="1">
      <alignment/>
    </xf>
    <xf numFmtId="183" fontId="5" fillId="0" borderId="33" xfId="0" applyNumberFormat="1" applyFont="1" applyBorder="1" applyAlignment="1">
      <alignment horizontal="center"/>
    </xf>
    <xf numFmtId="3" fontId="5" fillId="34" borderId="52" xfId="0" applyNumberFormat="1" applyFont="1" applyFill="1" applyBorder="1" applyAlignment="1">
      <alignment/>
    </xf>
    <xf numFmtId="3" fontId="5" fillId="34" borderId="49" xfId="0" applyNumberFormat="1" applyFont="1" applyFill="1" applyBorder="1" applyAlignment="1">
      <alignment/>
    </xf>
    <xf numFmtId="3" fontId="5" fillId="34" borderId="57" xfId="0" applyNumberFormat="1" applyFont="1" applyFill="1" applyBorder="1" applyAlignment="1">
      <alignment/>
    </xf>
    <xf numFmtId="3" fontId="4" fillId="34" borderId="49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5" fillId="34" borderId="44" xfId="0" applyNumberFormat="1" applyFont="1" applyFill="1" applyBorder="1" applyAlignment="1">
      <alignment/>
    </xf>
    <xf numFmtId="3" fontId="5" fillId="34" borderId="24" xfId="0" applyNumberFormat="1" applyFont="1" applyFill="1" applyBorder="1" applyAlignment="1">
      <alignment/>
    </xf>
    <xf numFmtId="3" fontId="5" fillId="34" borderId="25" xfId="0" applyNumberFormat="1" applyFon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3" fontId="5" fillId="0" borderId="49" xfId="0" applyNumberFormat="1" applyFont="1" applyFill="1" applyBorder="1" applyAlignment="1">
      <alignment/>
    </xf>
    <xf numFmtId="3" fontId="5" fillId="0" borderId="57" xfId="0" applyNumberFormat="1" applyFont="1" applyBorder="1" applyAlignment="1">
      <alignment/>
    </xf>
    <xf numFmtId="3" fontId="4" fillId="0" borderId="51" xfId="0" applyNumberFormat="1" applyFont="1" applyFill="1" applyBorder="1" applyAlignment="1">
      <alignment/>
    </xf>
    <xf numFmtId="183" fontId="5" fillId="0" borderId="32" xfId="0" applyNumberFormat="1" applyFont="1" applyBorder="1" applyAlignment="1">
      <alignment/>
    </xf>
    <xf numFmtId="49" fontId="5" fillId="0" borderId="33" xfId="0" applyNumberFormat="1" applyFont="1" applyBorder="1" applyAlignment="1">
      <alignment horizontal="right"/>
    </xf>
    <xf numFmtId="183" fontId="5" fillId="0" borderId="34" xfId="0" applyNumberFormat="1" applyFont="1" applyBorder="1" applyAlignment="1">
      <alignment/>
    </xf>
    <xf numFmtId="3" fontId="4" fillId="0" borderId="24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/>
    </xf>
    <xf numFmtId="3" fontId="5" fillId="0" borderId="20" xfId="0" applyNumberFormat="1" applyFont="1" applyBorder="1" applyAlignment="1">
      <alignment wrapText="1"/>
    </xf>
    <xf numFmtId="49" fontId="5" fillId="0" borderId="34" xfId="0" applyNumberFormat="1" applyFont="1" applyBorder="1" applyAlignment="1">
      <alignment horizontal="center"/>
    </xf>
    <xf numFmtId="3" fontId="3" fillId="0" borderId="58" xfId="0" applyNumberFormat="1" applyFont="1" applyBorder="1" applyAlignment="1">
      <alignment horizontal="center" vertical="center" wrapText="1"/>
    </xf>
    <xf numFmtId="3" fontId="3" fillId="0" borderId="59" xfId="0" applyNumberFormat="1" applyFont="1" applyBorder="1" applyAlignment="1">
      <alignment horizontal="center" vertical="center" wrapText="1"/>
    </xf>
    <xf numFmtId="3" fontId="3" fillId="0" borderId="60" xfId="0" applyNumberFormat="1" applyFont="1" applyBorder="1" applyAlignment="1">
      <alignment horizontal="center" vertical="center" wrapText="1"/>
    </xf>
    <xf numFmtId="3" fontId="4" fillId="34" borderId="47" xfId="0" applyNumberFormat="1" applyFont="1" applyFill="1" applyBorder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3" fontId="3" fillId="0" borderId="52" xfId="0" applyNumberFormat="1" applyFont="1" applyBorder="1" applyAlignment="1">
      <alignment horizontal="center" vertical="center"/>
    </xf>
    <xf numFmtId="3" fontId="3" fillId="0" borderId="49" xfId="0" applyNumberFormat="1" applyFont="1" applyBorder="1" applyAlignment="1">
      <alignment horizontal="center" vertical="center"/>
    </xf>
    <xf numFmtId="3" fontId="3" fillId="0" borderId="57" xfId="0" applyNumberFormat="1" applyFont="1" applyBorder="1" applyAlignment="1">
      <alignment horizontal="center" vertical="center"/>
    </xf>
    <xf numFmtId="0" fontId="0" fillId="0" borderId="62" xfId="0" applyBorder="1" applyAlignment="1">
      <alignment horizontal="center"/>
    </xf>
    <xf numFmtId="0" fontId="4" fillId="0" borderId="43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wrapText="1"/>
    </xf>
    <xf numFmtId="0" fontId="4" fillId="0" borderId="63" xfId="0" applyFont="1" applyBorder="1" applyAlignment="1">
      <alignment horizontal="center" wrapText="1"/>
    </xf>
    <xf numFmtId="0" fontId="4" fillId="0" borderId="64" xfId="0" applyFont="1" applyBorder="1" applyAlignment="1">
      <alignment horizontal="center" wrapText="1"/>
    </xf>
    <xf numFmtId="3" fontId="3" fillId="0" borderId="31" xfId="0" applyNumberFormat="1" applyFont="1" applyBorder="1" applyAlignment="1">
      <alignment horizontal="center" vertical="center"/>
    </xf>
    <xf numFmtId="3" fontId="3" fillId="0" borderId="65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5" fillId="34" borderId="15" xfId="0" applyNumberFormat="1" applyFont="1" applyFill="1" applyBorder="1" applyAlignment="1">
      <alignment/>
    </xf>
    <xf numFmtId="3" fontId="4" fillId="34" borderId="15" xfId="0" applyNumberFormat="1" applyFont="1" applyFill="1" applyBorder="1" applyAlignment="1">
      <alignment/>
    </xf>
    <xf numFmtId="3" fontId="5" fillId="34" borderId="16" xfId="0" applyNumberFormat="1" applyFont="1" applyFill="1" applyBorder="1" applyAlignment="1">
      <alignment/>
    </xf>
    <xf numFmtId="3" fontId="5" fillId="34" borderId="46" xfId="0" applyNumberFormat="1" applyFont="1" applyFill="1" applyBorder="1" applyAlignment="1">
      <alignment/>
    </xf>
    <xf numFmtId="3" fontId="6" fillId="0" borderId="42" xfId="0" applyNumberFormat="1" applyFont="1" applyBorder="1" applyAlignment="1">
      <alignment horizontal="right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7"/>
  <sheetViews>
    <sheetView tabSelected="1" zoomScalePageLayoutView="0" workbookViewId="0" topLeftCell="A1">
      <selection activeCell="S9" sqref="S9"/>
    </sheetView>
  </sheetViews>
  <sheetFormatPr defaultColWidth="9.140625" defaultRowHeight="12.75"/>
  <cols>
    <col min="1" max="1" width="11.28125" style="0" bestFit="1" customWidth="1"/>
    <col min="2" max="7" width="8.7109375" style="0" customWidth="1"/>
    <col min="8" max="11" width="7.7109375" style="0" customWidth="1"/>
    <col min="12" max="13" width="8.7109375" style="0" customWidth="1"/>
    <col min="14" max="14" width="9.8515625" style="0" customWidth="1"/>
    <col min="15" max="17" width="7.7109375" style="0" customWidth="1"/>
    <col min="18" max="19" width="8.7109375" style="0" customWidth="1"/>
    <col min="20" max="20" width="10.140625" style="0" customWidth="1"/>
  </cols>
  <sheetData>
    <row r="1" spans="1:22" ht="33.75" customHeight="1" thickBot="1">
      <c r="A1" s="246" t="s">
        <v>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1"/>
      <c r="V1" s="1"/>
    </row>
    <row r="2" spans="1:22" ht="15" customHeight="1" thickBot="1">
      <c r="A2" s="225" t="s">
        <v>3</v>
      </c>
      <c r="B2" s="231" t="s">
        <v>1</v>
      </c>
      <c r="C2" s="232"/>
      <c r="D2" s="232"/>
      <c r="E2" s="232"/>
      <c r="F2" s="232"/>
      <c r="G2" s="233"/>
      <c r="H2" s="231" t="s">
        <v>5</v>
      </c>
      <c r="I2" s="232"/>
      <c r="J2" s="232"/>
      <c r="K2" s="232"/>
      <c r="L2" s="232"/>
      <c r="M2" s="233"/>
      <c r="N2" s="241" t="s">
        <v>6</v>
      </c>
      <c r="O2" s="127"/>
      <c r="P2" s="127"/>
      <c r="Q2" s="127"/>
      <c r="R2" s="127"/>
      <c r="S2" s="127"/>
      <c r="T2" s="127"/>
      <c r="U2" s="1"/>
      <c r="V2" s="1"/>
    </row>
    <row r="3" spans="1:22" ht="30" customHeight="1" thickBot="1">
      <c r="A3" s="234"/>
      <c r="B3" s="221" t="s">
        <v>7</v>
      </c>
      <c r="C3" s="222" t="s">
        <v>8</v>
      </c>
      <c r="D3" s="222" t="s">
        <v>9</v>
      </c>
      <c r="E3" s="222" t="s">
        <v>10</v>
      </c>
      <c r="F3" s="222" t="s">
        <v>11</v>
      </c>
      <c r="G3" s="223" t="s">
        <v>12</v>
      </c>
      <c r="H3" s="158" t="s">
        <v>7</v>
      </c>
      <c r="I3" s="159" t="s">
        <v>8</v>
      </c>
      <c r="J3" s="159" t="s">
        <v>9</v>
      </c>
      <c r="K3" s="159" t="s">
        <v>10</v>
      </c>
      <c r="L3" s="159" t="s">
        <v>11</v>
      </c>
      <c r="M3" s="160" t="s">
        <v>12</v>
      </c>
      <c r="N3" s="243"/>
      <c r="O3" s="127"/>
      <c r="P3" s="127"/>
      <c r="Q3" s="127"/>
      <c r="R3" s="127"/>
      <c r="S3" s="127"/>
      <c r="T3" s="127"/>
      <c r="U3" s="1"/>
      <c r="V3" s="1"/>
    </row>
    <row r="4" spans="1:22" ht="15" customHeight="1">
      <c r="A4" s="114" t="s">
        <v>34</v>
      </c>
      <c r="B4" s="251">
        <v>17885</v>
      </c>
      <c r="C4" s="248">
        <v>14910</v>
      </c>
      <c r="D4" s="248">
        <v>18914</v>
      </c>
      <c r="E4" s="248">
        <v>16111</v>
      </c>
      <c r="F4" s="249">
        <f>SUM(B4,D4)</f>
        <v>36799</v>
      </c>
      <c r="G4" s="250">
        <f>SUM(C4,E4)</f>
        <v>31021</v>
      </c>
      <c r="H4" s="173"/>
      <c r="I4" s="173"/>
      <c r="J4" s="173"/>
      <c r="K4" s="173"/>
      <c r="L4" s="173"/>
      <c r="M4" s="173"/>
      <c r="N4" s="175"/>
      <c r="O4" s="127"/>
      <c r="P4" s="127"/>
      <c r="Q4" s="127"/>
      <c r="R4" s="127"/>
      <c r="S4" s="127"/>
      <c r="T4" s="127"/>
      <c r="U4" s="1"/>
      <c r="V4" s="1"/>
    </row>
    <row r="5" spans="1:22" ht="15" customHeight="1">
      <c r="A5" s="115" t="s">
        <v>33</v>
      </c>
      <c r="B5" s="77">
        <v>17856</v>
      </c>
      <c r="C5" s="75">
        <v>14912</v>
      </c>
      <c r="D5" s="75">
        <v>18908</v>
      </c>
      <c r="E5" s="75">
        <v>16152</v>
      </c>
      <c r="F5" s="132">
        <v>36764</v>
      </c>
      <c r="G5" s="76">
        <v>31064</v>
      </c>
      <c r="H5" s="173"/>
      <c r="I5" s="173"/>
      <c r="J5" s="173"/>
      <c r="K5" s="173"/>
      <c r="L5" s="173"/>
      <c r="M5" s="173"/>
      <c r="N5" s="175"/>
      <c r="O5" s="127"/>
      <c r="P5" s="127"/>
      <c r="Q5" s="127"/>
      <c r="R5" s="127"/>
      <c r="S5" s="127"/>
      <c r="T5" s="127"/>
      <c r="U5" s="1"/>
      <c r="V5" s="1"/>
    </row>
    <row r="6" spans="1:22" ht="15" customHeight="1" thickBot="1">
      <c r="A6" s="116" t="s">
        <v>32</v>
      </c>
      <c r="B6" s="252">
        <v>17831</v>
      </c>
      <c r="C6" s="93">
        <v>14944</v>
      </c>
      <c r="D6" s="93">
        <v>18929</v>
      </c>
      <c r="E6" s="93">
        <v>16230</v>
      </c>
      <c r="F6" s="130">
        <v>36760</v>
      </c>
      <c r="G6" s="110">
        <v>31174</v>
      </c>
      <c r="H6" s="173"/>
      <c r="I6" s="173"/>
      <c r="J6" s="173"/>
      <c r="K6" s="173"/>
      <c r="L6" s="173"/>
      <c r="M6" s="173"/>
      <c r="N6" s="175"/>
      <c r="O6" s="127"/>
      <c r="P6" s="127"/>
      <c r="Q6" s="127"/>
      <c r="R6" s="127"/>
      <c r="S6" s="127"/>
      <c r="T6" s="127"/>
      <c r="U6" s="1"/>
      <c r="V6" s="1"/>
    </row>
    <row r="7" spans="1:22" ht="15" customHeight="1" thickBot="1">
      <c r="A7" s="220" t="s">
        <v>31</v>
      </c>
      <c r="B7" s="90">
        <v>17856</v>
      </c>
      <c r="C7" s="51">
        <v>15015</v>
      </c>
      <c r="D7" s="51">
        <v>18920</v>
      </c>
      <c r="E7" s="51">
        <v>16281</v>
      </c>
      <c r="F7" s="191">
        <v>36776</v>
      </c>
      <c r="G7" s="92">
        <v>31296</v>
      </c>
      <c r="H7" s="171">
        <v>1230</v>
      </c>
      <c r="I7" s="145">
        <v>128</v>
      </c>
      <c r="J7" s="145">
        <v>761</v>
      </c>
      <c r="K7" s="145">
        <v>127</v>
      </c>
      <c r="L7" s="199">
        <f>H7+I7+J7+K7</f>
        <v>2246</v>
      </c>
      <c r="M7" s="208">
        <f>I7+K7</f>
        <v>255</v>
      </c>
      <c r="N7" s="224">
        <f>F7+L7</f>
        <v>39022</v>
      </c>
      <c r="O7" s="127"/>
      <c r="P7" s="127"/>
      <c r="Q7" s="127"/>
      <c r="R7" s="127"/>
      <c r="S7" s="127"/>
      <c r="T7" s="127"/>
      <c r="U7" s="1"/>
      <c r="V7" s="1"/>
    </row>
    <row r="8" spans="1:22" ht="15" customHeight="1">
      <c r="A8" s="115" t="s">
        <v>30</v>
      </c>
      <c r="B8" s="121">
        <v>17823</v>
      </c>
      <c r="C8" s="45">
        <v>14911</v>
      </c>
      <c r="D8" s="45">
        <v>18926</v>
      </c>
      <c r="E8" s="45">
        <v>16195</v>
      </c>
      <c r="F8" s="195">
        <f>SUM(B8,D8)</f>
        <v>36749</v>
      </c>
      <c r="G8" s="123">
        <f>SUM(C8,E8)</f>
        <v>31106</v>
      </c>
      <c r="H8" s="173"/>
      <c r="I8" s="173"/>
      <c r="J8" s="173"/>
      <c r="K8" s="173"/>
      <c r="L8" s="173"/>
      <c r="M8" s="173"/>
      <c r="N8" s="175"/>
      <c r="O8" s="127"/>
      <c r="P8" s="127"/>
      <c r="Q8" s="127"/>
      <c r="R8" s="127"/>
      <c r="S8" s="127"/>
      <c r="T8" s="127"/>
      <c r="U8" s="1"/>
      <c r="V8" s="1"/>
    </row>
    <row r="9" spans="1:22" ht="15" customHeight="1">
      <c r="A9" s="115" t="s">
        <v>29</v>
      </c>
      <c r="B9" s="121">
        <v>17830</v>
      </c>
      <c r="C9" s="45">
        <v>14974</v>
      </c>
      <c r="D9" s="45">
        <v>18951</v>
      </c>
      <c r="E9" s="45">
        <v>16263</v>
      </c>
      <c r="F9" s="195">
        <f>SUM(B9,D9)</f>
        <v>36781</v>
      </c>
      <c r="G9" s="123">
        <f>SUM(C9,E9)</f>
        <v>31237</v>
      </c>
      <c r="H9" s="173"/>
      <c r="I9" s="173"/>
      <c r="J9" s="173"/>
      <c r="K9" s="173"/>
      <c r="L9" s="173"/>
      <c r="M9" s="173"/>
      <c r="N9" s="175"/>
      <c r="O9" s="127"/>
      <c r="P9" s="127"/>
      <c r="Q9" s="127"/>
      <c r="R9" s="127"/>
      <c r="S9" s="127"/>
      <c r="T9" s="127"/>
      <c r="U9" s="1"/>
      <c r="V9" s="1"/>
    </row>
    <row r="10" spans="1:22" ht="15" customHeight="1" thickBot="1">
      <c r="A10" s="116" t="s">
        <v>28</v>
      </c>
      <c r="B10" s="183">
        <v>17843</v>
      </c>
      <c r="C10" s="48">
        <v>15044</v>
      </c>
      <c r="D10" s="48">
        <v>19036</v>
      </c>
      <c r="E10" s="48">
        <v>16386</v>
      </c>
      <c r="F10" s="206">
        <v>36879</v>
      </c>
      <c r="G10" s="163">
        <v>31430</v>
      </c>
      <c r="H10" s="173"/>
      <c r="I10" s="173"/>
      <c r="J10" s="173"/>
      <c r="K10" s="173"/>
      <c r="L10" s="173"/>
      <c r="M10" s="173"/>
      <c r="N10" s="175"/>
      <c r="O10" s="127"/>
      <c r="P10" s="127"/>
      <c r="Q10" s="127"/>
      <c r="R10" s="127"/>
      <c r="S10" s="127"/>
      <c r="T10" s="127"/>
      <c r="U10" s="1"/>
      <c r="V10" s="1"/>
    </row>
    <row r="11" spans="1:22" s="218" customFormat="1" ht="15" customHeight="1" thickBot="1">
      <c r="A11" s="220" t="s">
        <v>27</v>
      </c>
      <c r="B11" s="108">
        <v>17853</v>
      </c>
      <c r="C11" s="51">
        <v>15121</v>
      </c>
      <c r="D11" s="51">
        <v>19023</v>
      </c>
      <c r="E11" s="51">
        <v>16440</v>
      </c>
      <c r="F11" s="191">
        <f aca="true" t="shared" si="0" ref="F11:G13">B11+D11</f>
        <v>36876</v>
      </c>
      <c r="G11" s="92">
        <f t="shared" si="0"/>
        <v>31561</v>
      </c>
      <c r="H11" s="171">
        <v>1147</v>
      </c>
      <c r="I11" s="145">
        <v>130</v>
      </c>
      <c r="J11" s="145">
        <v>715</v>
      </c>
      <c r="K11" s="145">
        <v>130</v>
      </c>
      <c r="L11" s="199">
        <f>H11+I11+J11+K11</f>
        <v>2122</v>
      </c>
      <c r="M11" s="208">
        <f>I11+K11</f>
        <v>260</v>
      </c>
      <c r="N11" s="186">
        <f>F11+L11</f>
        <v>38998</v>
      </c>
      <c r="O11" s="216"/>
      <c r="P11" s="216"/>
      <c r="Q11" s="216"/>
      <c r="R11" s="216"/>
      <c r="S11" s="216"/>
      <c r="T11" s="216"/>
      <c r="U11" s="217"/>
      <c r="V11" s="217"/>
    </row>
    <row r="12" spans="1:22" s="218" customFormat="1" ht="15" customHeight="1">
      <c r="A12" s="115" t="s">
        <v>26</v>
      </c>
      <c r="B12" s="111">
        <v>17852</v>
      </c>
      <c r="C12" s="45">
        <v>14998</v>
      </c>
      <c r="D12" s="45">
        <v>19072</v>
      </c>
      <c r="E12" s="45">
        <v>16362</v>
      </c>
      <c r="F12" s="195">
        <f t="shared" si="0"/>
        <v>36924</v>
      </c>
      <c r="G12" s="219">
        <f t="shared" si="0"/>
        <v>31360</v>
      </c>
      <c r="H12" s="214"/>
      <c r="I12" s="214"/>
      <c r="J12" s="214"/>
      <c r="K12" s="214"/>
      <c r="L12" s="214"/>
      <c r="M12" s="214"/>
      <c r="N12" s="215"/>
      <c r="O12" s="216"/>
      <c r="P12" s="216"/>
      <c r="Q12" s="216"/>
      <c r="R12" s="216"/>
      <c r="S12" s="216"/>
      <c r="T12" s="216"/>
      <c r="U12" s="217"/>
      <c r="V12" s="217"/>
    </row>
    <row r="13" spans="1:22" s="218" customFormat="1" ht="15" customHeight="1">
      <c r="A13" s="115" t="s">
        <v>25</v>
      </c>
      <c r="B13" s="111">
        <v>17890</v>
      </c>
      <c r="C13" s="45">
        <v>15068</v>
      </c>
      <c r="D13" s="45">
        <v>19112</v>
      </c>
      <c r="E13" s="45">
        <v>16444</v>
      </c>
      <c r="F13" s="195">
        <f t="shared" si="0"/>
        <v>37002</v>
      </c>
      <c r="G13" s="219">
        <f t="shared" si="0"/>
        <v>31512</v>
      </c>
      <c r="H13" s="214"/>
      <c r="I13" s="214"/>
      <c r="J13" s="214"/>
      <c r="K13" s="214"/>
      <c r="L13" s="214"/>
      <c r="M13" s="214"/>
      <c r="N13" s="215"/>
      <c r="O13" s="216"/>
      <c r="P13" s="216"/>
      <c r="Q13" s="216"/>
      <c r="R13" s="216"/>
      <c r="S13" s="216"/>
      <c r="T13" s="216"/>
      <c r="U13" s="217"/>
      <c r="V13" s="217"/>
    </row>
    <row r="14" spans="1:22" ht="15" customHeight="1" thickBot="1">
      <c r="A14" s="116" t="s">
        <v>24</v>
      </c>
      <c r="B14" s="161">
        <v>17918</v>
      </c>
      <c r="C14" s="48">
        <v>15136</v>
      </c>
      <c r="D14" s="48">
        <v>19144</v>
      </c>
      <c r="E14" s="48">
        <v>16514</v>
      </c>
      <c r="F14" s="206">
        <v>37062</v>
      </c>
      <c r="G14" s="163">
        <v>31650</v>
      </c>
      <c r="H14" s="173"/>
      <c r="I14" s="173"/>
      <c r="J14" s="173"/>
      <c r="K14" s="173"/>
      <c r="L14" s="173"/>
      <c r="M14" s="173"/>
      <c r="N14" s="175"/>
      <c r="O14" s="127"/>
      <c r="P14" s="127"/>
      <c r="Q14" s="127"/>
      <c r="R14" s="127"/>
      <c r="S14" s="127"/>
      <c r="T14" s="127"/>
      <c r="U14" s="1"/>
      <c r="V14" s="1"/>
    </row>
    <row r="15" spans="1:22" ht="15" customHeight="1" thickBot="1">
      <c r="A15" s="212">
        <v>42735</v>
      </c>
      <c r="B15" s="108">
        <v>17959</v>
      </c>
      <c r="C15" s="51">
        <v>15243</v>
      </c>
      <c r="D15" s="51">
        <v>19189</v>
      </c>
      <c r="E15" s="51">
        <v>16611</v>
      </c>
      <c r="F15" s="213">
        <f>B15+D15</f>
        <v>37148</v>
      </c>
      <c r="G15" s="92">
        <f>C15+E15</f>
        <v>31854</v>
      </c>
      <c r="H15" s="171">
        <v>1104</v>
      </c>
      <c r="I15" s="145">
        <v>123</v>
      </c>
      <c r="J15" s="145">
        <v>686</v>
      </c>
      <c r="K15" s="145">
        <v>131</v>
      </c>
      <c r="L15" s="207">
        <f>H15+I15+J15+K15</f>
        <v>2044</v>
      </c>
      <c r="M15" s="208">
        <f>I15+K15</f>
        <v>254</v>
      </c>
      <c r="N15" s="209">
        <f>F15+L15</f>
        <v>39192</v>
      </c>
      <c r="O15" s="127"/>
      <c r="P15" s="127"/>
      <c r="Q15" s="127"/>
      <c r="R15" s="127"/>
      <c r="S15" s="127"/>
      <c r="T15" s="127"/>
      <c r="U15" s="1"/>
      <c r="V15" s="1"/>
    </row>
    <row r="16" spans="1:22" ht="15" customHeight="1">
      <c r="A16" s="210">
        <v>42643</v>
      </c>
      <c r="B16" s="111">
        <v>17988</v>
      </c>
      <c r="C16" s="45">
        <v>15143</v>
      </c>
      <c r="D16" s="45">
        <v>19249</v>
      </c>
      <c r="E16" s="45">
        <v>16535</v>
      </c>
      <c r="F16" s="195">
        <v>37237</v>
      </c>
      <c r="G16" s="123">
        <v>31678</v>
      </c>
      <c r="H16" s="202"/>
      <c r="I16" s="202"/>
      <c r="J16" s="202"/>
      <c r="K16" s="202"/>
      <c r="L16" s="202"/>
      <c r="M16" s="202"/>
      <c r="N16" s="202"/>
      <c r="O16" s="127"/>
      <c r="P16" s="127"/>
      <c r="Q16" s="127"/>
      <c r="R16" s="127"/>
      <c r="S16" s="127"/>
      <c r="T16" s="127"/>
      <c r="U16" s="1"/>
      <c r="V16" s="1"/>
    </row>
    <row r="17" spans="1:22" ht="15" customHeight="1">
      <c r="A17" s="115" t="s">
        <v>23</v>
      </c>
      <c r="B17" s="111">
        <v>18025</v>
      </c>
      <c r="C17" s="45">
        <v>15211</v>
      </c>
      <c r="D17" s="45">
        <v>19240</v>
      </c>
      <c r="E17" s="45">
        <v>16569</v>
      </c>
      <c r="F17" s="195">
        <f>B17+D17</f>
        <v>37265</v>
      </c>
      <c r="G17" s="123">
        <f>C17+E17</f>
        <v>31780</v>
      </c>
      <c r="H17" s="202"/>
      <c r="I17" s="202"/>
      <c r="J17" s="202"/>
      <c r="K17" s="202"/>
      <c r="L17" s="202"/>
      <c r="M17" s="202"/>
      <c r="N17" s="202"/>
      <c r="O17" s="127"/>
      <c r="P17" s="127"/>
      <c r="Q17" s="127" t="s">
        <v>0</v>
      </c>
      <c r="R17" s="127"/>
      <c r="S17" s="127"/>
      <c r="T17" s="127"/>
      <c r="U17" s="1"/>
      <c r="V17" s="1"/>
    </row>
    <row r="18" spans="1:22" ht="15" customHeight="1" thickBot="1">
      <c r="A18" s="211" t="s">
        <v>22</v>
      </c>
      <c r="B18" s="161">
        <v>18037</v>
      </c>
      <c r="C18" s="48">
        <v>15262</v>
      </c>
      <c r="D18" s="48">
        <v>19299</v>
      </c>
      <c r="E18" s="48">
        <v>16670</v>
      </c>
      <c r="F18" s="206">
        <v>37336</v>
      </c>
      <c r="G18" s="163">
        <v>31932</v>
      </c>
      <c r="H18" s="202"/>
      <c r="I18" s="202"/>
      <c r="J18" s="202"/>
      <c r="K18" s="202"/>
      <c r="L18" s="202"/>
      <c r="M18" s="202"/>
      <c r="N18" s="202"/>
      <c r="O18" s="127"/>
      <c r="P18" s="127"/>
      <c r="Q18" s="127"/>
      <c r="R18" s="127"/>
      <c r="S18" s="127"/>
      <c r="T18" s="127"/>
      <c r="U18" s="1"/>
      <c r="V18" s="1"/>
    </row>
    <row r="19" spans="1:22" ht="15" customHeight="1" thickBot="1">
      <c r="A19" s="174">
        <v>42369</v>
      </c>
      <c r="B19" s="203">
        <v>18057</v>
      </c>
      <c r="C19" s="204">
        <v>15341</v>
      </c>
      <c r="D19" s="204">
        <v>19319</v>
      </c>
      <c r="E19" s="204">
        <v>16732</v>
      </c>
      <c r="F19" s="191">
        <f>B19+D19</f>
        <v>37376</v>
      </c>
      <c r="G19" s="205">
        <f>C19+E19</f>
        <v>32073</v>
      </c>
      <c r="H19" s="198">
        <v>1009</v>
      </c>
      <c r="I19" s="199">
        <v>112</v>
      </c>
      <c r="J19" s="199">
        <v>637</v>
      </c>
      <c r="K19" s="199">
        <v>111</v>
      </c>
      <c r="L19" s="199">
        <f>H19+I19+J19+K19</f>
        <v>1869</v>
      </c>
      <c r="M19" s="200">
        <f>I19+K19</f>
        <v>223</v>
      </c>
      <c r="N19" s="186">
        <f>F19+L19</f>
        <v>39245</v>
      </c>
      <c r="O19" s="127"/>
      <c r="P19" s="127"/>
      <c r="Q19" s="127"/>
      <c r="R19" s="127"/>
      <c r="S19" s="127"/>
      <c r="T19" s="127"/>
      <c r="U19" s="1"/>
      <c r="V19" s="1"/>
    </row>
    <row r="20" spans="1:22" ht="15" customHeight="1">
      <c r="A20" s="168">
        <v>42277</v>
      </c>
      <c r="B20" s="111">
        <v>18099</v>
      </c>
      <c r="C20" s="45">
        <v>15246</v>
      </c>
      <c r="D20" s="45">
        <v>19380</v>
      </c>
      <c r="E20" s="45">
        <v>16640</v>
      </c>
      <c r="F20" s="195">
        <v>37479</v>
      </c>
      <c r="G20" s="123">
        <v>31886</v>
      </c>
      <c r="H20" s="173"/>
      <c r="I20" s="173"/>
      <c r="J20" s="173"/>
      <c r="K20" s="173"/>
      <c r="L20" s="173"/>
      <c r="M20" s="173"/>
      <c r="N20" s="175"/>
      <c r="O20" s="127"/>
      <c r="P20" s="127"/>
      <c r="Q20" s="127"/>
      <c r="R20" s="127"/>
      <c r="S20" s="127"/>
      <c r="T20" s="127"/>
      <c r="U20" s="1"/>
      <c r="V20" s="1"/>
    </row>
    <row r="21" spans="1:22" ht="15" customHeight="1">
      <c r="A21" s="168">
        <v>42185</v>
      </c>
      <c r="B21" s="111">
        <v>18102</v>
      </c>
      <c r="C21" s="45">
        <v>15317</v>
      </c>
      <c r="D21" s="45">
        <v>19372</v>
      </c>
      <c r="E21" s="45">
        <v>16695</v>
      </c>
      <c r="F21" s="195">
        <v>37474</v>
      </c>
      <c r="G21" s="123">
        <v>32012</v>
      </c>
      <c r="H21" s="173"/>
      <c r="I21" s="173"/>
      <c r="J21" s="173"/>
      <c r="K21" s="173"/>
      <c r="L21" s="173"/>
      <c r="M21" s="173"/>
      <c r="N21" s="175"/>
      <c r="O21" s="127"/>
      <c r="P21" s="127"/>
      <c r="Q21" s="127"/>
      <c r="R21" s="127"/>
      <c r="S21" s="127"/>
      <c r="T21" s="127"/>
      <c r="U21" s="1"/>
      <c r="V21" s="1"/>
    </row>
    <row r="22" spans="1:22" ht="15" customHeight="1" thickBot="1">
      <c r="A22" s="197">
        <v>42094</v>
      </c>
      <c r="B22" s="196">
        <v>18064</v>
      </c>
      <c r="C22" s="192">
        <v>15351</v>
      </c>
      <c r="D22" s="192">
        <v>19410</v>
      </c>
      <c r="E22" s="192">
        <v>16754</v>
      </c>
      <c r="F22" s="193">
        <f>B22+D22</f>
        <v>37474</v>
      </c>
      <c r="G22" s="194">
        <f>C22+E22</f>
        <v>32105</v>
      </c>
      <c r="H22" s="187"/>
      <c r="I22" s="187"/>
      <c r="J22" s="155"/>
      <c r="K22" s="187"/>
      <c r="L22" s="188"/>
      <c r="M22" s="187"/>
      <c r="N22" s="189"/>
      <c r="O22" s="127"/>
      <c r="P22" s="127"/>
      <c r="Q22" s="127"/>
      <c r="R22" s="127"/>
      <c r="S22" s="127"/>
      <c r="T22" s="127"/>
      <c r="U22" s="1"/>
      <c r="V22" s="1"/>
    </row>
    <row r="23" spans="1:22" ht="15" customHeight="1" thickBot="1">
      <c r="A23" s="190">
        <v>42004</v>
      </c>
      <c r="B23" s="90">
        <v>18091</v>
      </c>
      <c r="C23" s="51">
        <v>15416</v>
      </c>
      <c r="D23" s="51">
        <v>19423</v>
      </c>
      <c r="E23" s="51">
        <v>16806</v>
      </c>
      <c r="F23" s="191">
        <v>37514</v>
      </c>
      <c r="G23" s="92">
        <v>32222</v>
      </c>
      <c r="H23" s="184">
        <v>961</v>
      </c>
      <c r="I23" s="172">
        <v>96</v>
      </c>
      <c r="J23" s="145">
        <v>597</v>
      </c>
      <c r="K23" s="172">
        <v>102</v>
      </c>
      <c r="L23" s="201">
        <v>1756</v>
      </c>
      <c r="M23" s="185">
        <v>198</v>
      </c>
      <c r="N23" s="186">
        <v>39270</v>
      </c>
      <c r="O23" s="127"/>
      <c r="P23" s="127"/>
      <c r="Q23" s="127"/>
      <c r="R23" s="127"/>
      <c r="S23" s="127"/>
      <c r="T23" s="127" t="s">
        <v>0</v>
      </c>
      <c r="U23" s="1"/>
      <c r="V23" s="1"/>
    </row>
    <row r="24" spans="1:22" ht="15" customHeight="1">
      <c r="A24" s="179">
        <v>41912</v>
      </c>
      <c r="B24" s="182">
        <v>18124</v>
      </c>
      <c r="C24" s="181">
        <v>15331</v>
      </c>
      <c r="D24" s="181">
        <v>19468</v>
      </c>
      <c r="E24" s="181">
        <v>16740</v>
      </c>
      <c r="F24" s="177">
        <f aca="true" t="shared" si="1" ref="F24:G26">B24+D24</f>
        <v>37592</v>
      </c>
      <c r="G24" s="178">
        <f t="shared" si="1"/>
        <v>32071</v>
      </c>
      <c r="H24" s="173"/>
      <c r="I24" s="173"/>
      <c r="J24" s="173"/>
      <c r="K24" s="173"/>
      <c r="L24" s="173"/>
      <c r="M24" s="173"/>
      <c r="N24" s="175"/>
      <c r="O24" s="127"/>
      <c r="P24" s="127"/>
      <c r="Q24" s="127"/>
      <c r="R24" s="127"/>
      <c r="S24" s="127"/>
      <c r="T24" s="127"/>
      <c r="U24" s="1"/>
      <c r="V24" s="1"/>
    </row>
    <row r="25" spans="1:22" ht="15" customHeight="1">
      <c r="A25" s="179">
        <v>41820</v>
      </c>
      <c r="B25" s="121">
        <v>18162</v>
      </c>
      <c r="C25" s="45">
        <v>15431</v>
      </c>
      <c r="D25" s="45">
        <v>19557</v>
      </c>
      <c r="E25" s="45">
        <v>16857</v>
      </c>
      <c r="F25" s="177">
        <f t="shared" si="1"/>
        <v>37719</v>
      </c>
      <c r="G25" s="178">
        <f t="shared" si="1"/>
        <v>32288</v>
      </c>
      <c r="H25" s="173"/>
      <c r="I25" s="173"/>
      <c r="J25" s="173"/>
      <c r="K25" s="173"/>
      <c r="L25" s="173"/>
      <c r="M25" s="173"/>
      <c r="N25" s="175"/>
      <c r="O25" s="127"/>
      <c r="P25" s="127"/>
      <c r="Q25" s="127"/>
      <c r="R25" s="127"/>
      <c r="S25" s="127"/>
      <c r="T25" s="127"/>
      <c r="U25" s="1"/>
      <c r="V25" s="1"/>
    </row>
    <row r="26" spans="1:22" ht="15" customHeight="1" thickBot="1">
      <c r="A26" s="180">
        <v>41729</v>
      </c>
      <c r="B26" s="183">
        <v>18204</v>
      </c>
      <c r="C26" s="48">
        <v>15511</v>
      </c>
      <c r="D26" s="48">
        <v>19576</v>
      </c>
      <c r="E26" s="48">
        <v>16924</v>
      </c>
      <c r="F26" s="162">
        <f t="shared" si="1"/>
        <v>37780</v>
      </c>
      <c r="G26" s="163">
        <f t="shared" si="1"/>
        <v>32435</v>
      </c>
      <c r="H26" s="173"/>
      <c r="I26" s="173"/>
      <c r="J26" s="173"/>
      <c r="K26" s="173"/>
      <c r="L26" s="173"/>
      <c r="M26" s="173"/>
      <c r="N26" s="175"/>
      <c r="O26" s="127"/>
      <c r="P26" s="127"/>
      <c r="Q26" s="127"/>
      <c r="R26" s="127"/>
      <c r="S26" s="127"/>
      <c r="T26" s="127"/>
      <c r="U26" s="1"/>
      <c r="V26" s="1"/>
    </row>
    <row r="27" spans="1:22" ht="15" customHeight="1" thickBot="1">
      <c r="A27" s="174">
        <v>41639</v>
      </c>
      <c r="B27" s="108">
        <v>18293</v>
      </c>
      <c r="C27" s="51">
        <v>15610</v>
      </c>
      <c r="D27" s="51">
        <v>19627</v>
      </c>
      <c r="E27" s="51">
        <v>17011</v>
      </c>
      <c r="F27" s="131">
        <v>37920</v>
      </c>
      <c r="G27" s="109">
        <v>32621</v>
      </c>
      <c r="H27" s="171">
        <v>1056</v>
      </c>
      <c r="I27" s="172">
        <v>960</v>
      </c>
      <c r="J27" s="172">
        <v>665</v>
      </c>
      <c r="K27" s="172">
        <v>589</v>
      </c>
      <c r="L27" s="176">
        <v>1721</v>
      </c>
      <c r="M27" s="146">
        <f>SUM(I27+K27)</f>
        <v>1549</v>
      </c>
      <c r="N27" s="148">
        <f>F27+L27</f>
        <v>39641</v>
      </c>
      <c r="O27" s="127"/>
      <c r="P27" s="127"/>
      <c r="Q27" s="127"/>
      <c r="R27" s="127"/>
      <c r="S27" s="127"/>
      <c r="T27" s="127"/>
      <c r="U27" s="1"/>
      <c r="V27" s="1"/>
    </row>
    <row r="28" spans="1:22" ht="15" customHeight="1">
      <c r="A28" s="168">
        <v>41547</v>
      </c>
      <c r="B28" s="167">
        <v>18366</v>
      </c>
      <c r="C28" s="164">
        <v>15535</v>
      </c>
      <c r="D28" s="164">
        <v>19666</v>
      </c>
      <c r="E28" s="164">
        <v>16944</v>
      </c>
      <c r="F28" s="165">
        <v>38032</v>
      </c>
      <c r="G28" s="166">
        <v>32479</v>
      </c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"/>
      <c r="V28" s="1"/>
    </row>
    <row r="29" spans="1:22" ht="15" customHeight="1">
      <c r="A29" s="169">
        <v>41455</v>
      </c>
      <c r="B29" s="111">
        <v>18409</v>
      </c>
      <c r="C29" s="45">
        <v>15615</v>
      </c>
      <c r="D29" s="45">
        <v>19715</v>
      </c>
      <c r="E29" s="45">
        <v>17033</v>
      </c>
      <c r="F29" s="129">
        <v>38124</v>
      </c>
      <c r="G29" s="123">
        <v>32648</v>
      </c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"/>
      <c r="V29" s="1"/>
    </row>
    <row r="30" spans="1:22" ht="15" customHeight="1" thickBot="1">
      <c r="A30" s="170">
        <v>41364</v>
      </c>
      <c r="B30" s="161">
        <v>18467</v>
      </c>
      <c r="C30" s="48">
        <v>15708</v>
      </c>
      <c r="D30" s="48">
        <v>19760</v>
      </c>
      <c r="E30" s="48">
        <v>17099</v>
      </c>
      <c r="F30" s="162">
        <f>B30+D30</f>
        <v>38227</v>
      </c>
      <c r="G30" s="163">
        <f>C30+E30</f>
        <v>32807</v>
      </c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"/>
      <c r="V30" s="1"/>
    </row>
    <row r="31" spans="1:22" ht="15" customHeight="1" thickBot="1">
      <c r="A31" s="154"/>
      <c r="B31" s="155"/>
      <c r="C31" s="155"/>
      <c r="D31" s="155"/>
      <c r="E31" s="155"/>
      <c r="F31" s="156"/>
      <c r="G31" s="15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"/>
      <c r="V31" s="1"/>
    </row>
    <row r="32" spans="1:22" ht="15" customHeight="1" thickBot="1">
      <c r="A32" s="225" t="s">
        <v>3</v>
      </c>
      <c r="B32" s="231" t="s">
        <v>1</v>
      </c>
      <c r="C32" s="232"/>
      <c r="D32" s="232"/>
      <c r="E32" s="232"/>
      <c r="F32" s="232"/>
      <c r="G32" s="233"/>
      <c r="H32" s="227" t="s">
        <v>5</v>
      </c>
      <c r="I32" s="228"/>
      <c r="J32" s="228"/>
      <c r="K32" s="228"/>
      <c r="L32" s="228"/>
      <c r="M32" s="229"/>
      <c r="N32" s="241" t="s">
        <v>6</v>
      </c>
      <c r="O32" s="127"/>
      <c r="P32" s="127"/>
      <c r="Q32" s="127"/>
      <c r="R32" s="127"/>
      <c r="S32" s="127"/>
      <c r="T32" s="127"/>
      <c r="U32" s="1"/>
      <c r="V32" s="1"/>
    </row>
    <row r="33" spans="1:22" ht="30" customHeight="1" thickBot="1">
      <c r="A33" s="230"/>
      <c r="B33" s="158" t="s">
        <v>7</v>
      </c>
      <c r="C33" s="159" t="s">
        <v>8</v>
      </c>
      <c r="D33" s="159" t="s">
        <v>9</v>
      </c>
      <c r="E33" s="159" t="s">
        <v>10</v>
      </c>
      <c r="F33" s="159" t="s">
        <v>11</v>
      </c>
      <c r="G33" s="160" t="s">
        <v>12</v>
      </c>
      <c r="H33" s="70" t="s">
        <v>7</v>
      </c>
      <c r="I33" s="71" t="s">
        <v>8</v>
      </c>
      <c r="J33" s="71" t="s">
        <v>9</v>
      </c>
      <c r="K33" s="71" t="s">
        <v>10</v>
      </c>
      <c r="L33" s="71" t="s">
        <v>11</v>
      </c>
      <c r="M33" s="72" t="s">
        <v>12</v>
      </c>
      <c r="N33" s="242"/>
      <c r="O33" s="127"/>
      <c r="P33" s="127"/>
      <c r="Q33" s="127"/>
      <c r="R33" s="127"/>
      <c r="S33" s="127"/>
      <c r="T33" s="127"/>
      <c r="U33" s="1"/>
      <c r="V33" s="1"/>
    </row>
    <row r="34" spans="1:22" ht="15" customHeight="1" thickBot="1">
      <c r="A34" s="143">
        <v>41274</v>
      </c>
      <c r="B34" s="144">
        <v>18495</v>
      </c>
      <c r="C34" s="145">
        <v>15778</v>
      </c>
      <c r="D34" s="145">
        <v>19831</v>
      </c>
      <c r="E34" s="146">
        <v>17201</v>
      </c>
      <c r="F34" s="148">
        <v>38326</v>
      </c>
      <c r="G34" s="147">
        <v>32979</v>
      </c>
      <c r="H34" s="149">
        <v>1043</v>
      </c>
      <c r="I34" s="150">
        <v>937</v>
      </c>
      <c r="J34" s="150">
        <v>671</v>
      </c>
      <c r="K34" s="151">
        <v>595</v>
      </c>
      <c r="L34" s="148">
        <v>1714</v>
      </c>
      <c r="M34" s="152">
        <f>SUM(I34,K34)</f>
        <v>1532</v>
      </c>
      <c r="N34" s="153">
        <f>SUM(F34,L34)</f>
        <v>40040</v>
      </c>
      <c r="O34" s="127"/>
      <c r="P34" s="127"/>
      <c r="Q34" s="127"/>
      <c r="R34" s="127"/>
      <c r="S34" s="127"/>
      <c r="T34" s="127"/>
      <c r="U34" s="1"/>
      <c r="V34" s="1"/>
    </row>
    <row r="35" spans="1:22" ht="15" customHeight="1" thickBot="1">
      <c r="A35" s="126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"/>
      <c r="V35" s="1"/>
    </row>
    <row r="36" spans="1:22" ht="15">
      <c r="A36" s="225" t="s">
        <v>3</v>
      </c>
      <c r="B36" s="227" t="s">
        <v>1</v>
      </c>
      <c r="C36" s="228"/>
      <c r="D36" s="228"/>
      <c r="E36" s="228"/>
      <c r="F36" s="228"/>
      <c r="G36" s="229"/>
      <c r="H36" s="227" t="s">
        <v>4</v>
      </c>
      <c r="I36" s="228"/>
      <c r="J36" s="228"/>
      <c r="K36" s="228"/>
      <c r="L36" s="228"/>
      <c r="M36" s="229"/>
      <c r="N36" s="227" t="s">
        <v>5</v>
      </c>
      <c r="O36" s="228"/>
      <c r="P36" s="228"/>
      <c r="Q36" s="228"/>
      <c r="R36" s="228"/>
      <c r="S36" s="229"/>
      <c r="T36" s="241" t="s">
        <v>6</v>
      </c>
      <c r="U36" s="1"/>
      <c r="V36" s="1"/>
    </row>
    <row r="37" spans="1:22" ht="30.75" thickBot="1">
      <c r="A37" s="234"/>
      <c r="B37" s="70" t="s">
        <v>7</v>
      </c>
      <c r="C37" s="71" t="s">
        <v>8</v>
      </c>
      <c r="D37" s="71" t="s">
        <v>9</v>
      </c>
      <c r="E37" s="71" t="s">
        <v>10</v>
      </c>
      <c r="F37" s="71" t="s">
        <v>11</v>
      </c>
      <c r="G37" s="72" t="s">
        <v>12</v>
      </c>
      <c r="H37" s="70" t="s">
        <v>7</v>
      </c>
      <c r="I37" s="71" t="s">
        <v>8</v>
      </c>
      <c r="J37" s="71" t="s">
        <v>9</v>
      </c>
      <c r="K37" s="71" t="s">
        <v>10</v>
      </c>
      <c r="L37" s="71" t="s">
        <v>11</v>
      </c>
      <c r="M37" s="72" t="s">
        <v>12</v>
      </c>
      <c r="N37" s="70" t="s">
        <v>7</v>
      </c>
      <c r="O37" s="71" t="s">
        <v>8</v>
      </c>
      <c r="P37" s="71" t="s">
        <v>9</v>
      </c>
      <c r="Q37" s="71" t="s">
        <v>10</v>
      </c>
      <c r="R37" s="71" t="s">
        <v>11</v>
      </c>
      <c r="S37" s="72" t="s">
        <v>12</v>
      </c>
      <c r="T37" s="243"/>
      <c r="U37" s="5"/>
      <c r="V37" s="5"/>
    </row>
    <row r="38" spans="1:22" ht="15" customHeight="1">
      <c r="A38" s="114" t="s">
        <v>21</v>
      </c>
      <c r="B38" s="117">
        <v>18186</v>
      </c>
      <c r="C38" s="42">
        <v>15395</v>
      </c>
      <c r="D38" s="42">
        <v>19700</v>
      </c>
      <c r="E38" s="42">
        <v>16999</v>
      </c>
      <c r="F38" s="128">
        <v>37886</v>
      </c>
      <c r="G38" s="119">
        <v>32394</v>
      </c>
      <c r="H38" s="96">
        <v>440</v>
      </c>
      <c r="I38" s="97">
        <v>424</v>
      </c>
      <c r="J38" s="97">
        <v>206</v>
      </c>
      <c r="K38" s="97">
        <v>189</v>
      </c>
      <c r="L38" s="94">
        <v>646</v>
      </c>
      <c r="M38" s="98">
        <v>613</v>
      </c>
      <c r="N38" s="120">
        <v>1252</v>
      </c>
      <c r="O38" s="42">
        <v>1149</v>
      </c>
      <c r="P38" s="97">
        <v>744</v>
      </c>
      <c r="Q38" s="97">
        <v>659</v>
      </c>
      <c r="R38" s="118">
        <v>1996</v>
      </c>
      <c r="S38" s="122">
        <v>1808</v>
      </c>
      <c r="T38" s="124">
        <f>F38+R38</f>
        <v>39882</v>
      </c>
      <c r="U38" s="5"/>
      <c r="V38" s="5"/>
    </row>
    <row r="39" spans="1:22" ht="15">
      <c r="A39" s="115" t="s">
        <v>19</v>
      </c>
      <c r="B39" s="111">
        <v>18327</v>
      </c>
      <c r="C39" s="45">
        <v>15556</v>
      </c>
      <c r="D39" s="45">
        <v>19810</v>
      </c>
      <c r="E39" s="45">
        <v>17128</v>
      </c>
      <c r="F39" s="129">
        <v>38137</v>
      </c>
      <c r="G39" s="99">
        <v>32684</v>
      </c>
      <c r="H39" s="105">
        <v>440</v>
      </c>
      <c r="I39" s="85">
        <v>424</v>
      </c>
      <c r="J39" s="85">
        <v>207</v>
      </c>
      <c r="K39" s="85">
        <v>190</v>
      </c>
      <c r="L39" s="87">
        <v>647</v>
      </c>
      <c r="M39" s="86">
        <v>614</v>
      </c>
      <c r="N39" s="121">
        <v>1254</v>
      </c>
      <c r="O39" s="45">
        <v>1150</v>
      </c>
      <c r="P39" s="85">
        <v>747</v>
      </c>
      <c r="Q39" s="85">
        <v>662</v>
      </c>
      <c r="R39" s="95">
        <v>2001</v>
      </c>
      <c r="S39" s="123">
        <v>1812</v>
      </c>
      <c r="T39" s="88">
        <f>F39+R39</f>
        <v>40138</v>
      </c>
      <c r="U39" s="5"/>
      <c r="V39" s="5"/>
    </row>
    <row r="40" spans="1:22" ht="15.75" thickBot="1">
      <c r="A40" s="116" t="s">
        <v>20</v>
      </c>
      <c r="B40" s="112">
        <v>18467</v>
      </c>
      <c r="C40" s="93">
        <v>15708</v>
      </c>
      <c r="D40" s="93">
        <v>19911</v>
      </c>
      <c r="E40" s="93">
        <v>17269</v>
      </c>
      <c r="F40" s="130">
        <v>38378</v>
      </c>
      <c r="G40" s="100">
        <v>32977</v>
      </c>
      <c r="H40" s="106">
        <v>427</v>
      </c>
      <c r="I40" s="93">
        <v>412</v>
      </c>
      <c r="J40" s="93">
        <v>200</v>
      </c>
      <c r="K40" s="107">
        <v>183</v>
      </c>
      <c r="L40" s="93">
        <v>627</v>
      </c>
      <c r="M40" s="100">
        <v>595</v>
      </c>
      <c r="N40" s="106">
        <v>1245</v>
      </c>
      <c r="O40" s="93">
        <v>1139</v>
      </c>
      <c r="P40" s="93">
        <v>746</v>
      </c>
      <c r="Q40" s="93">
        <v>661</v>
      </c>
      <c r="R40" s="93">
        <v>1991</v>
      </c>
      <c r="S40" s="110">
        <v>1800</v>
      </c>
      <c r="T40" s="125">
        <v>40369</v>
      </c>
      <c r="U40" s="5"/>
      <c r="V40" s="5"/>
    </row>
    <row r="41" spans="1:22" ht="15">
      <c r="A41" s="113">
        <v>40908</v>
      </c>
      <c r="B41" s="90">
        <v>18579</v>
      </c>
      <c r="C41" s="51">
        <v>15872</v>
      </c>
      <c r="D41" s="51">
        <v>20005</v>
      </c>
      <c r="E41" s="51">
        <v>17395</v>
      </c>
      <c r="F41" s="131">
        <v>38584</v>
      </c>
      <c r="G41" s="92">
        <v>33267</v>
      </c>
      <c r="H41" s="101">
        <v>413</v>
      </c>
      <c r="I41" s="102">
        <v>400</v>
      </c>
      <c r="J41" s="102">
        <v>188</v>
      </c>
      <c r="K41" s="102">
        <v>174</v>
      </c>
      <c r="L41" s="103">
        <v>601</v>
      </c>
      <c r="M41" s="104">
        <v>574</v>
      </c>
      <c r="N41" s="108">
        <v>1256</v>
      </c>
      <c r="O41" s="51">
        <v>1155</v>
      </c>
      <c r="P41" s="102">
        <v>719</v>
      </c>
      <c r="Q41" s="102">
        <v>643</v>
      </c>
      <c r="R41" s="91">
        <v>1975</v>
      </c>
      <c r="S41" s="109">
        <v>1798</v>
      </c>
      <c r="T41" s="88">
        <f>F41+R41</f>
        <v>40559</v>
      </c>
      <c r="U41" s="5"/>
      <c r="V41" s="5"/>
    </row>
    <row r="42" spans="1:22" ht="15">
      <c r="A42" s="80">
        <v>40816</v>
      </c>
      <c r="B42" s="84">
        <v>18670</v>
      </c>
      <c r="C42" s="75">
        <v>15834</v>
      </c>
      <c r="D42" s="75">
        <v>20153</v>
      </c>
      <c r="E42" s="75">
        <v>17401</v>
      </c>
      <c r="F42" s="132">
        <v>38823</v>
      </c>
      <c r="G42" s="76">
        <v>33235</v>
      </c>
      <c r="H42" s="84">
        <v>408</v>
      </c>
      <c r="I42" s="75">
        <v>392</v>
      </c>
      <c r="J42" s="75">
        <v>177</v>
      </c>
      <c r="K42" s="75">
        <v>163</v>
      </c>
      <c r="L42" s="75">
        <v>585</v>
      </c>
      <c r="M42" s="76">
        <v>555</v>
      </c>
      <c r="N42" s="77">
        <v>1278</v>
      </c>
      <c r="O42" s="75">
        <v>1175</v>
      </c>
      <c r="P42" s="75">
        <v>708</v>
      </c>
      <c r="Q42" s="75">
        <v>632</v>
      </c>
      <c r="R42" s="75">
        <v>1986</v>
      </c>
      <c r="S42" s="82">
        <v>1807</v>
      </c>
      <c r="T42" s="83">
        <v>40809</v>
      </c>
      <c r="U42" s="5"/>
      <c r="V42" s="5"/>
    </row>
    <row r="43" spans="1:22" ht="15">
      <c r="A43" s="80">
        <v>40724</v>
      </c>
      <c r="B43" s="17">
        <v>18746</v>
      </c>
      <c r="C43" s="18">
        <v>15986</v>
      </c>
      <c r="D43" s="18">
        <v>20215</v>
      </c>
      <c r="E43" s="18">
        <v>17521</v>
      </c>
      <c r="F43" s="133">
        <f aca="true" t="shared" si="2" ref="F43:G45">SUM(B43,D43)</f>
        <v>38961</v>
      </c>
      <c r="G43" s="19">
        <f t="shared" si="2"/>
        <v>33507</v>
      </c>
      <c r="H43" s="17">
        <v>400</v>
      </c>
      <c r="I43" s="18">
        <v>385</v>
      </c>
      <c r="J43" s="18">
        <v>171</v>
      </c>
      <c r="K43" s="18">
        <v>157</v>
      </c>
      <c r="L43" s="18">
        <f aca="true" t="shared" si="3" ref="L43:M45">SUM(H43,J43)</f>
        <v>571</v>
      </c>
      <c r="M43" s="19">
        <f t="shared" si="3"/>
        <v>542</v>
      </c>
      <c r="N43" s="78">
        <v>1290</v>
      </c>
      <c r="O43" s="18">
        <v>1193</v>
      </c>
      <c r="P43" s="18">
        <v>707</v>
      </c>
      <c r="Q43" s="18">
        <v>633</v>
      </c>
      <c r="R43" s="18">
        <f aca="true" t="shared" si="4" ref="R43:S45">SUM(N43,P43)</f>
        <v>1997</v>
      </c>
      <c r="S43" s="73">
        <f t="shared" si="4"/>
        <v>1826</v>
      </c>
      <c r="T43" s="32">
        <f aca="true" t="shared" si="5" ref="T43:T51">SUM(R43,F43)</f>
        <v>40958</v>
      </c>
      <c r="U43" s="1"/>
      <c r="V43" s="1"/>
    </row>
    <row r="44" spans="1:22" ht="15.75" thickBot="1">
      <c r="A44" s="81">
        <v>40633</v>
      </c>
      <c r="B44" s="21">
        <v>18895</v>
      </c>
      <c r="C44" s="14">
        <v>16145</v>
      </c>
      <c r="D44" s="14">
        <v>20265</v>
      </c>
      <c r="E44" s="14">
        <v>17629</v>
      </c>
      <c r="F44" s="134">
        <f t="shared" si="2"/>
        <v>39160</v>
      </c>
      <c r="G44" s="15">
        <f t="shared" si="2"/>
        <v>33774</v>
      </c>
      <c r="H44" s="21">
        <v>393</v>
      </c>
      <c r="I44" s="14">
        <v>378</v>
      </c>
      <c r="J44" s="14">
        <v>170</v>
      </c>
      <c r="K44" s="14">
        <v>156</v>
      </c>
      <c r="L44" s="14">
        <f t="shared" si="3"/>
        <v>563</v>
      </c>
      <c r="M44" s="15">
        <f t="shared" si="3"/>
        <v>534</v>
      </c>
      <c r="N44" s="79">
        <v>1296</v>
      </c>
      <c r="O44" s="14">
        <v>1207</v>
      </c>
      <c r="P44" s="14">
        <v>719</v>
      </c>
      <c r="Q44" s="14">
        <v>641</v>
      </c>
      <c r="R44" s="14">
        <f t="shared" si="4"/>
        <v>2015</v>
      </c>
      <c r="S44" s="74">
        <f t="shared" si="4"/>
        <v>1848</v>
      </c>
      <c r="T44" s="33">
        <f t="shared" si="5"/>
        <v>41175</v>
      </c>
      <c r="U44" s="1"/>
      <c r="V44" s="1"/>
    </row>
    <row r="45" spans="1:22" ht="15">
      <c r="A45" s="22">
        <v>40543</v>
      </c>
      <c r="B45" s="23">
        <v>19011</v>
      </c>
      <c r="C45" s="24">
        <v>16286</v>
      </c>
      <c r="D45" s="24">
        <v>20377</v>
      </c>
      <c r="E45" s="24">
        <v>17777</v>
      </c>
      <c r="F45" s="135">
        <f t="shared" si="2"/>
        <v>39388</v>
      </c>
      <c r="G45" s="25">
        <f t="shared" si="2"/>
        <v>34063</v>
      </c>
      <c r="H45" s="23">
        <v>384</v>
      </c>
      <c r="I45" s="24">
        <v>369</v>
      </c>
      <c r="J45" s="24">
        <v>162</v>
      </c>
      <c r="K45" s="24">
        <v>148</v>
      </c>
      <c r="L45" s="24">
        <f t="shared" si="3"/>
        <v>546</v>
      </c>
      <c r="M45" s="25">
        <f t="shared" si="3"/>
        <v>517</v>
      </c>
      <c r="N45" s="23">
        <v>1275</v>
      </c>
      <c r="O45" s="24">
        <v>1190</v>
      </c>
      <c r="P45" s="24">
        <v>706</v>
      </c>
      <c r="Q45" s="24">
        <v>634</v>
      </c>
      <c r="R45" s="24">
        <f t="shared" si="4"/>
        <v>1981</v>
      </c>
      <c r="S45" s="25">
        <f t="shared" si="4"/>
        <v>1824</v>
      </c>
      <c r="T45" s="34">
        <f t="shared" si="5"/>
        <v>41369</v>
      </c>
      <c r="U45" s="1"/>
      <c r="V45" s="1"/>
    </row>
    <row r="46" spans="1:22" ht="15">
      <c r="A46" s="16">
        <v>40451</v>
      </c>
      <c r="B46" s="17">
        <v>19093</v>
      </c>
      <c r="C46" s="18">
        <v>16228</v>
      </c>
      <c r="D46" s="18">
        <v>20447</v>
      </c>
      <c r="E46" s="18">
        <v>17726</v>
      </c>
      <c r="F46" s="133">
        <f>SUM(B46,D46)</f>
        <v>39540</v>
      </c>
      <c r="G46" s="19">
        <f>SUM(C46,E46)</f>
        <v>33954</v>
      </c>
      <c r="H46" s="17">
        <v>379</v>
      </c>
      <c r="I46" s="18">
        <v>363</v>
      </c>
      <c r="J46" s="18">
        <v>156</v>
      </c>
      <c r="K46" s="18">
        <v>141</v>
      </c>
      <c r="L46" s="18">
        <f>SUM(H46,J46)</f>
        <v>535</v>
      </c>
      <c r="M46" s="19">
        <f>SUM(I46,K46)</f>
        <v>504</v>
      </c>
      <c r="N46" s="17">
        <v>1262</v>
      </c>
      <c r="O46" s="18">
        <v>1173</v>
      </c>
      <c r="P46" s="18">
        <v>700</v>
      </c>
      <c r="Q46" s="18">
        <v>626</v>
      </c>
      <c r="R46" s="18">
        <f>SUM(N46,P46)</f>
        <v>1962</v>
      </c>
      <c r="S46" s="19">
        <f>SUM(O46,Q46)</f>
        <v>1799</v>
      </c>
      <c r="T46" s="32">
        <f t="shared" si="5"/>
        <v>41502</v>
      </c>
      <c r="U46" s="1"/>
      <c r="V46" s="1"/>
    </row>
    <row r="47" spans="1:22" ht="15">
      <c r="A47" s="16">
        <v>40359</v>
      </c>
      <c r="B47" s="17">
        <v>19191</v>
      </c>
      <c r="C47" s="18">
        <v>16349</v>
      </c>
      <c r="D47" s="18">
        <v>20554</v>
      </c>
      <c r="E47" s="18">
        <v>17850</v>
      </c>
      <c r="F47" s="133">
        <f aca="true" t="shared" si="6" ref="F47:G51">SUM(B47,D47)</f>
        <v>39745</v>
      </c>
      <c r="G47" s="19">
        <f t="shared" si="6"/>
        <v>34199</v>
      </c>
      <c r="H47" s="17">
        <v>380</v>
      </c>
      <c r="I47" s="18">
        <v>364</v>
      </c>
      <c r="J47" s="18">
        <v>152</v>
      </c>
      <c r="K47" s="18">
        <v>137</v>
      </c>
      <c r="L47" s="18">
        <f aca="true" t="shared" si="7" ref="L47:M51">SUM(H47,J47)</f>
        <v>532</v>
      </c>
      <c r="M47" s="19">
        <f t="shared" si="7"/>
        <v>501</v>
      </c>
      <c r="N47" s="17">
        <v>1294</v>
      </c>
      <c r="O47" s="18">
        <v>1206</v>
      </c>
      <c r="P47" s="18">
        <v>717</v>
      </c>
      <c r="Q47" s="18">
        <v>642</v>
      </c>
      <c r="R47" s="18">
        <f aca="true" t="shared" si="8" ref="R47:S51">SUM(N47,P47)</f>
        <v>2011</v>
      </c>
      <c r="S47" s="19">
        <f t="shared" si="8"/>
        <v>1848</v>
      </c>
      <c r="T47" s="32">
        <f t="shared" si="5"/>
        <v>41756</v>
      </c>
      <c r="U47" s="1"/>
      <c r="V47" s="1"/>
    </row>
    <row r="48" spans="1:22" ht="15.75" thickBot="1">
      <c r="A48" s="20">
        <v>40268</v>
      </c>
      <c r="B48" s="21">
        <v>19203</v>
      </c>
      <c r="C48" s="14">
        <v>16431</v>
      </c>
      <c r="D48" s="14">
        <v>20624</v>
      </c>
      <c r="E48" s="14">
        <v>17974</v>
      </c>
      <c r="F48" s="134">
        <f t="shared" si="6"/>
        <v>39827</v>
      </c>
      <c r="G48" s="15">
        <f t="shared" si="6"/>
        <v>34405</v>
      </c>
      <c r="H48" s="21">
        <v>402</v>
      </c>
      <c r="I48" s="14">
        <v>385</v>
      </c>
      <c r="J48" s="14">
        <v>151</v>
      </c>
      <c r="K48" s="14">
        <v>138</v>
      </c>
      <c r="L48" s="14">
        <f t="shared" si="7"/>
        <v>553</v>
      </c>
      <c r="M48" s="15">
        <f t="shared" si="7"/>
        <v>523</v>
      </c>
      <c r="N48" s="21">
        <v>1289</v>
      </c>
      <c r="O48" s="14">
        <v>1200</v>
      </c>
      <c r="P48" s="14">
        <v>699</v>
      </c>
      <c r="Q48" s="14">
        <v>625</v>
      </c>
      <c r="R48" s="14">
        <f t="shared" si="8"/>
        <v>1988</v>
      </c>
      <c r="S48" s="15">
        <f t="shared" si="8"/>
        <v>1825</v>
      </c>
      <c r="T48" s="33">
        <f t="shared" si="5"/>
        <v>41815</v>
      </c>
      <c r="U48" s="1"/>
      <c r="V48" s="1"/>
    </row>
    <row r="49" spans="1:22" ht="15">
      <c r="A49" s="22">
        <v>40178</v>
      </c>
      <c r="B49" s="23">
        <v>19319</v>
      </c>
      <c r="C49" s="24">
        <v>16567</v>
      </c>
      <c r="D49" s="24">
        <v>20760</v>
      </c>
      <c r="E49" s="24">
        <v>18130</v>
      </c>
      <c r="F49" s="135">
        <f t="shared" si="6"/>
        <v>40079</v>
      </c>
      <c r="G49" s="25">
        <f t="shared" si="6"/>
        <v>34697</v>
      </c>
      <c r="H49" s="23">
        <v>404</v>
      </c>
      <c r="I49" s="24">
        <v>387</v>
      </c>
      <c r="J49" s="24">
        <v>150</v>
      </c>
      <c r="K49" s="24">
        <v>137</v>
      </c>
      <c r="L49" s="24">
        <f t="shared" si="7"/>
        <v>554</v>
      </c>
      <c r="M49" s="25">
        <f t="shared" si="7"/>
        <v>524</v>
      </c>
      <c r="N49" s="23">
        <v>1240</v>
      </c>
      <c r="O49" s="24">
        <v>1156</v>
      </c>
      <c r="P49" s="24">
        <v>714</v>
      </c>
      <c r="Q49" s="24">
        <v>637</v>
      </c>
      <c r="R49" s="24">
        <f t="shared" si="8"/>
        <v>1954</v>
      </c>
      <c r="S49" s="25">
        <f t="shared" si="8"/>
        <v>1793</v>
      </c>
      <c r="T49" s="34">
        <f t="shared" si="5"/>
        <v>42033</v>
      </c>
      <c r="U49" s="1"/>
      <c r="V49" s="1"/>
    </row>
    <row r="50" spans="1:22" ht="15">
      <c r="A50" s="16">
        <v>40086</v>
      </c>
      <c r="B50" s="17">
        <v>19390</v>
      </c>
      <c r="C50" s="18">
        <v>16516</v>
      </c>
      <c r="D50" s="18">
        <v>20796</v>
      </c>
      <c r="E50" s="18">
        <v>18055</v>
      </c>
      <c r="F50" s="133">
        <f t="shared" si="6"/>
        <v>40186</v>
      </c>
      <c r="G50" s="19">
        <f t="shared" si="6"/>
        <v>34571</v>
      </c>
      <c r="H50" s="17">
        <v>427</v>
      </c>
      <c r="I50" s="18">
        <v>408</v>
      </c>
      <c r="J50" s="18">
        <v>159</v>
      </c>
      <c r="K50" s="18">
        <v>145</v>
      </c>
      <c r="L50" s="18">
        <f t="shared" si="7"/>
        <v>586</v>
      </c>
      <c r="M50" s="19">
        <f t="shared" si="7"/>
        <v>553</v>
      </c>
      <c r="N50" s="17">
        <v>1263</v>
      </c>
      <c r="O50" s="18">
        <v>1169</v>
      </c>
      <c r="P50" s="18">
        <v>735</v>
      </c>
      <c r="Q50" s="18">
        <v>650</v>
      </c>
      <c r="R50" s="18">
        <f t="shared" si="8"/>
        <v>1998</v>
      </c>
      <c r="S50" s="19">
        <f t="shared" si="8"/>
        <v>1819</v>
      </c>
      <c r="T50" s="32">
        <f t="shared" si="5"/>
        <v>42184</v>
      </c>
      <c r="U50" s="1"/>
      <c r="V50" s="1"/>
    </row>
    <row r="51" spans="1:22" ht="15.75" thickBot="1">
      <c r="A51" s="20">
        <v>39994</v>
      </c>
      <c r="B51" s="21">
        <v>19403</v>
      </c>
      <c r="C51" s="14">
        <v>16596</v>
      </c>
      <c r="D51" s="14">
        <v>20895</v>
      </c>
      <c r="E51" s="14">
        <v>18183</v>
      </c>
      <c r="F51" s="134">
        <f t="shared" si="6"/>
        <v>40298</v>
      </c>
      <c r="G51" s="15">
        <f t="shared" si="6"/>
        <v>34779</v>
      </c>
      <c r="H51" s="21">
        <v>431</v>
      </c>
      <c r="I51" s="14">
        <v>415</v>
      </c>
      <c r="J51" s="14">
        <v>158</v>
      </c>
      <c r="K51" s="14">
        <v>147</v>
      </c>
      <c r="L51" s="14">
        <f t="shared" si="7"/>
        <v>589</v>
      </c>
      <c r="M51" s="15">
        <f t="shared" si="7"/>
        <v>562</v>
      </c>
      <c r="N51" s="21">
        <v>1255</v>
      </c>
      <c r="O51" s="14">
        <v>1165</v>
      </c>
      <c r="P51" s="14">
        <v>724</v>
      </c>
      <c r="Q51" s="14">
        <v>644</v>
      </c>
      <c r="R51" s="14">
        <f t="shared" si="8"/>
        <v>1979</v>
      </c>
      <c r="S51" s="15">
        <f t="shared" si="8"/>
        <v>1809</v>
      </c>
      <c r="T51" s="33">
        <f t="shared" si="5"/>
        <v>42277</v>
      </c>
      <c r="U51" s="1"/>
      <c r="V51" s="1"/>
    </row>
    <row r="52" ht="13.5" thickBot="1"/>
    <row r="53" spans="1:14" ht="15">
      <c r="A53" s="225" t="s">
        <v>3</v>
      </c>
      <c r="B53" s="227" t="s">
        <v>1</v>
      </c>
      <c r="C53" s="228"/>
      <c r="D53" s="228"/>
      <c r="E53" s="228"/>
      <c r="F53" s="228"/>
      <c r="G53" s="229"/>
      <c r="H53" s="227" t="s">
        <v>5</v>
      </c>
      <c r="I53" s="228"/>
      <c r="J53" s="228"/>
      <c r="K53" s="228"/>
      <c r="L53" s="228"/>
      <c r="M53" s="229"/>
      <c r="N53" s="244" t="s">
        <v>6</v>
      </c>
    </row>
    <row r="54" spans="1:14" ht="30.75" thickBot="1">
      <c r="A54" s="226"/>
      <c r="B54" s="2" t="s">
        <v>7</v>
      </c>
      <c r="C54" s="3" t="s">
        <v>8</v>
      </c>
      <c r="D54" s="3" t="s">
        <v>9</v>
      </c>
      <c r="E54" s="3" t="s">
        <v>10</v>
      </c>
      <c r="F54" s="3" t="s">
        <v>11</v>
      </c>
      <c r="G54" s="4" t="s">
        <v>12</v>
      </c>
      <c r="H54" s="2" t="s">
        <v>7</v>
      </c>
      <c r="I54" s="3" t="s">
        <v>8</v>
      </c>
      <c r="J54" s="3" t="s">
        <v>9</v>
      </c>
      <c r="K54" s="3" t="s">
        <v>10</v>
      </c>
      <c r="L54" s="3" t="s">
        <v>11</v>
      </c>
      <c r="M54" s="4" t="s">
        <v>12</v>
      </c>
      <c r="N54" s="245"/>
    </row>
    <row r="55" spans="1:14" ht="15.75" thickBot="1">
      <c r="A55" s="26">
        <v>39903</v>
      </c>
      <c r="B55" s="27">
        <v>19462</v>
      </c>
      <c r="C55" s="28">
        <v>16686</v>
      </c>
      <c r="D55" s="28">
        <v>20967</v>
      </c>
      <c r="E55" s="28">
        <v>18292</v>
      </c>
      <c r="F55" s="136">
        <f aca="true" t="shared" si="9" ref="F55:G58">SUM(B55,D55)</f>
        <v>40429</v>
      </c>
      <c r="G55" s="29">
        <f t="shared" si="9"/>
        <v>34978</v>
      </c>
      <c r="H55" s="27">
        <v>1191</v>
      </c>
      <c r="I55" s="28">
        <v>1105</v>
      </c>
      <c r="J55" s="28">
        <v>684</v>
      </c>
      <c r="K55" s="28">
        <v>607</v>
      </c>
      <c r="L55" s="28">
        <v>1875</v>
      </c>
      <c r="M55" s="29">
        <f aca="true" t="shared" si="10" ref="L55:M57">SUM(I55,K55)</f>
        <v>1712</v>
      </c>
      <c r="N55" s="30">
        <f>SUM(L55,F55)</f>
        <v>42304</v>
      </c>
    </row>
    <row r="56" spans="1:14" ht="15">
      <c r="A56" s="10" t="s">
        <v>13</v>
      </c>
      <c r="B56" s="11">
        <v>19573</v>
      </c>
      <c r="C56" s="12">
        <v>16839</v>
      </c>
      <c r="D56" s="12">
        <v>21033</v>
      </c>
      <c r="E56" s="12">
        <v>18406</v>
      </c>
      <c r="F56" s="137">
        <f t="shared" si="9"/>
        <v>40606</v>
      </c>
      <c r="G56" s="13">
        <f t="shared" si="9"/>
        <v>35245</v>
      </c>
      <c r="H56" s="11">
        <v>1127</v>
      </c>
      <c r="I56" s="12">
        <v>1044</v>
      </c>
      <c r="J56" s="12">
        <v>655</v>
      </c>
      <c r="K56" s="12">
        <v>583</v>
      </c>
      <c r="L56" s="12">
        <f t="shared" si="10"/>
        <v>1782</v>
      </c>
      <c r="M56" s="13">
        <f t="shared" si="10"/>
        <v>1627</v>
      </c>
      <c r="N56" s="31">
        <f>SUM(L56,F56)</f>
        <v>42388</v>
      </c>
    </row>
    <row r="57" spans="1:17" ht="15">
      <c r="A57" s="16">
        <v>39721</v>
      </c>
      <c r="B57" s="17">
        <v>19672</v>
      </c>
      <c r="C57" s="18">
        <v>16775</v>
      </c>
      <c r="D57" s="18">
        <v>21115</v>
      </c>
      <c r="E57" s="18">
        <v>18346</v>
      </c>
      <c r="F57" s="133">
        <f t="shared" si="9"/>
        <v>40787</v>
      </c>
      <c r="G57" s="19">
        <f t="shared" si="9"/>
        <v>35121</v>
      </c>
      <c r="H57" s="17">
        <v>1076</v>
      </c>
      <c r="I57" s="18">
        <v>992</v>
      </c>
      <c r="J57" s="18">
        <v>639</v>
      </c>
      <c r="K57" s="18">
        <v>567</v>
      </c>
      <c r="L57" s="18">
        <f t="shared" si="10"/>
        <v>1715</v>
      </c>
      <c r="M57" s="19">
        <f t="shared" si="10"/>
        <v>1559</v>
      </c>
      <c r="N57" s="32">
        <f>SUM(L57,F57)</f>
        <v>42502</v>
      </c>
      <c r="P57" s="35" t="s">
        <v>14</v>
      </c>
      <c r="Q57" s="36"/>
    </row>
    <row r="58" spans="1:17" ht="15.75" thickBot="1">
      <c r="A58" s="20">
        <v>39629</v>
      </c>
      <c r="B58" s="21">
        <v>19726</v>
      </c>
      <c r="C58" s="14">
        <v>16766</v>
      </c>
      <c r="D58" s="14">
        <v>21153</v>
      </c>
      <c r="E58" s="14">
        <v>18313</v>
      </c>
      <c r="F58" s="134">
        <f t="shared" si="9"/>
        <v>40879</v>
      </c>
      <c r="G58" s="15">
        <f t="shared" si="9"/>
        <v>35079</v>
      </c>
      <c r="H58" s="21"/>
      <c r="I58" s="14"/>
      <c r="J58" s="14"/>
      <c r="K58" s="14"/>
      <c r="L58" s="14">
        <v>1572</v>
      </c>
      <c r="M58" s="15" t="s">
        <v>0</v>
      </c>
      <c r="N58" s="33">
        <f>SUM(L58,F58)</f>
        <v>42451</v>
      </c>
      <c r="P58" s="35" t="s">
        <v>15</v>
      </c>
      <c r="Q58" s="36"/>
    </row>
    <row r="59" spans="1:14" ht="13.5" thickBo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8"/>
      <c r="N59" s="9"/>
    </row>
    <row r="60" spans="1:6" ht="15">
      <c r="A60" s="58"/>
      <c r="B60" s="238" t="s">
        <v>1</v>
      </c>
      <c r="C60" s="239"/>
      <c r="D60" s="240"/>
      <c r="E60" s="59"/>
      <c r="F60" s="60"/>
    </row>
    <row r="61" spans="1:6" ht="30.75" thickBot="1">
      <c r="A61" s="61" t="s">
        <v>3</v>
      </c>
      <c r="B61" s="62" t="s">
        <v>16</v>
      </c>
      <c r="C61" s="62" t="s">
        <v>17</v>
      </c>
      <c r="D61" s="63" t="s">
        <v>11</v>
      </c>
      <c r="E61" s="64" t="s">
        <v>18</v>
      </c>
      <c r="F61" s="65" t="s">
        <v>11</v>
      </c>
    </row>
    <row r="62" spans="1:12" ht="15.75" thickBot="1">
      <c r="A62" s="37">
        <v>39538</v>
      </c>
      <c r="B62" s="38">
        <v>5801</v>
      </c>
      <c r="C62" s="38">
        <v>35277</v>
      </c>
      <c r="D62" s="138">
        <f aca="true" t="shared" si="11" ref="D62:D70">SUM(B62:C62)</f>
        <v>41078</v>
      </c>
      <c r="E62" s="39">
        <v>1460</v>
      </c>
      <c r="F62" s="40">
        <f aca="true" t="shared" si="12" ref="F62:F70">SUM(D62:E62)</f>
        <v>42538</v>
      </c>
      <c r="L62" s="89"/>
    </row>
    <row r="63" spans="1:6" ht="15">
      <c r="A63" s="41">
        <v>39447</v>
      </c>
      <c r="B63" s="42">
        <v>5856</v>
      </c>
      <c r="C63" s="42">
        <v>35411</v>
      </c>
      <c r="D63" s="139">
        <f t="shared" si="11"/>
        <v>41267</v>
      </c>
      <c r="E63" s="42">
        <v>1388</v>
      </c>
      <c r="F63" s="43">
        <f t="shared" si="12"/>
        <v>42655</v>
      </c>
    </row>
    <row r="64" spans="1:6" ht="15">
      <c r="A64" s="44">
        <v>39355</v>
      </c>
      <c r="B64" s="45">
        <v>5909</v>
      </c>
      <c r="C64" s="45">
        <v>35607</v>
      </c>
      <c r="D64" s="140">
        <f t="shared" si="11"/>
        <v>41516</v>
      </c>
      <c r="E64" s="45">
        <v>1288</v>
      </c>
      <c r="F64" s="46">
        <f t="shared" si="12"/>
        <v>42804</v>
      </c>
    </row>
    <row r="65" spans="1:6" ht="15">
      <c r="A65" s="44">
        <v>39263</v>
      </c>
      <c r="B65" s="45">
        <v>5964</v>
      </c>
      <c r="C65" s="45">
        <v>35751</v>
      </c>
      <c r="D65" s="140">
        <f t="shared" si="11"/>
        <v>41715</v>
      </c>
      <c r="E65" s="45">
        <v>1262</v>
      </c>
      <c r="F65" s="46">
        <f t="shared" si="12"/>
        <v>42977</v>
      </c>
    </row>
    <row r="66" spans="1:6" ht="15.75" thickBot="1">
      <c r="A66" s="47">
        <v>39172</v>
      </c>
      <c r="B66" s="48">
        <v>5965</v>
      </c>
      <c r="C66" s="48">
        <v>35794</v>
      </c>
      <c r="D66" s="141">
        <f t="shared" si="11"/>
        <v>41759</v>
      </c>
      <c r="E66" s="48">
        <v>1240</v>
      </c>
      <c r="F66" s="49">
        <f t="shared" si="12"/>
        <v>42999</v>
      </c>
    </row>
    <row r="67" spans="1:14" ht="15">
      <c r="A67" s="50">
        <v>39082</v>
      </c>
      <c r="B67" s="51">
        <v>5996</v>
      </c>
      <c r="C67" s="51">
        <v>35960</v>
      </c>
      <c r="D67" s="142">
        <f t="shared" si="11"/>
        <v>41956</v>
      </c>
      <c r="E67" s="51">
        <v>1295</v>
      </c>
      <c r="F67" s="52">
        <f t="shared" si="12"/>
        <v>43251</v>
      </c>
      <c r="N67" s="89"/>
    </row>
    <row r="68" spans="1:6" ht="15">
      <c r="A68" s="44">
        <v>38990</v>
      </c>
      <c r="B68" s="45">
        <v>6024</v>
      </c>
      <c r="C68" s="45">
        <v>36011</v>
      </c>
      <c r="D68" s="140">
        <f t="shared" si="11"/>
        <v>42035</v>
      </c>
      <c r="E68" s="45">
        <v>1151</v>
      </c>
      <c r="F68" s="46">
        <f t="shared" si="12"/>
        <v>43186</v>
      </c>
    </row>
    <row r="69" spans="1:6" ht="15">
      <c r="A69" s="44">
        <v>38898</v>
      </c>
      <c r="B69" s="45">
        <v>6144</v>
      </c>
      <c r="C69" s="45">
        <v>36201</v>
      </c>
      <c r="D69" s="140">
        <f t="shared" si="11"/>
        <v>42345</v>
      </c>
      <c r="E69" s="45">
        <v>1124</v>
      </c>
      <c r="F69" s="46">
        <f t="shared" si="12"/>
        <v>43469</v>
      </c>
    </row>
    <row r="70" spans="1:6" ht="15.75" thickBot="1">
      <c r="A70" s="47">
        <v>38807</v>
      </c>
      <c r="B70" s="48">
        <v>6544</v>
      </c>
      <c r="C70" s="48">
        <v>36031</v>
      </c>
      <c r="D70" s="141">
        <f t="shared" si="11"/>
        <v>42575</v>
      </c>
      <c r="E70" s="48">
        <v>1138</v>
      </c>
      <c r="F70" s="49">
        <f t="shared" si="12"/>
        <v>43713</v>
      </c>
    </row>
    <row r="71" ht="13.5" thickBot="1"/>
    <row r="72" spans="1:4" ht="15">
      <c r="A72" s="66"/>
      <c r="B72" s="235" t="s">
        <v>1</v>
      </c>
      <c r="C72" s="236"/>
      <c r="D72" s="237"/>
    </row>
    <row r="73" spans="1:4" ht="30.75" thickBot="1">
      <c r="A73" s="67" t="s">
        <v>3</v>
      </c>
      <c r="B73" s="68" t="s">
        <v>16</v>
      </c>
      <c r="C73" s="68" t="s">
        <v>17</v>
      </c>
      <c r="D73" s="69" t="s">
        <v>11</v>
      </c>
    </row>
    <row r="74" spans="1:4" ht="15">
      <c r="A74" s="53">
        <v>38717</v>
      </c>
      <c r="B74" s="42">
        <v>6184</v>
      </c>
      <c r="C74" s="42">
        <v>36253</v>
      </c>
      <c r="D74" s="43">
        <f aca="true" t="shared" si="13" ref="D74:D97">SUM(B74:C74)</f>
        <v>42437</v>
      </c>
    </row>
    <row r="75" spans="1:4" ht="15">
      <c r="A75" s="54">
        <v>38625</v>
      </c>
      <c r="B75" s="45">
        <v>6200</v>
      </c>
      <c r="C75" s="45">
        <v>36537</v>
      </c>
      <c r="D75" s="52">
        <f t="shared" si="13"/>
        <v>42737</v>
      </c>
    </row>
    <row r="76" spans="1:4" ht="15">
      <c r="A76" s="54">
        <v>38533</v>
      </c>
      <c r="B76" s="45">
        <v>6236</v>
      </c>
      <c r="C76" s="45">
        <v>36544</v>
      </c>
      <c r="D76" s="52">
        <f t="shared" si="13"/>
        <v>42780</v>
      </c>
    </row>
    <row r="77" spans="1:4" ht="15.75" thickBot="1">
      <c r="A77" s="55">
        <v>38442</v>
      </c>
      <c r="B77" s="48">
        <v>6258</v>
      </c>
      <c r="C77" s="48">
        <v>36647</v>
      </c>
      <c r="D77" s="56">
        <f t="shared" si="13"/>
        <v>42905</v>
      </c>
    </row>
    <row r="78" spans="1:4" ht="15">
      <c r="A78" s="53">
        <v>38352</v>
      </c>
      <c r="B78" s="42">
        <v>6311</v>
      </c>
      <c r="C78" s="42">
        <v>36634</v>
      </c>
      <c r="D78" s="43">
        <f t="shared" si="13"/>
        <v>42945</v>
      </c>
    </row>
    <row r="79" spans="1:4" ht="15">
      <c r="A79" s="54">
        <v>38260</v>
      </c>
      <c r="B79" s="45">
        <v>6323</v>
      </c>
      <c r="C79" s="45">
        <v>36666</v>
      </c>
      <c r="D79" s="52">
        <f t="shared" si="13"/>
        <v>42989</v>
      </c>
    </row>
    <row r="80" spans="1:4" ht="15">
      <c r="A80" s="54">
        <v>38168</v>
      </c>
      <c r="B80" s="45">
        <v>6381</v>
      </c>
      <c r="C80" s="45">
        <v>37270</v>
      </c>
      <c r="D80" s="52">
        <f t="shared" si="13"/>
        <v>43651</v>
      </c>
    </row>
    <row r="81" spans="1:4" ht="15.75" thickBot="1">
      <c r="A81" s="55">
        <v>38077</v>
      </c>
      <c r="B81" s="48">
        <v>6380</v>
      </c>
      <c r="C81" s="48">
        <v>36762</v>
      </c>
      <c r="D81" s="56">
        <f t="shared" si="13"/>
        <v>43142</v>
      </c>
    </row>
    <row r="82" spans="1:4" ht="15">
      <c r="A82" s="53">
        <v>37986</v>
      </c>
      <c r="B82" s="42">
        <v>6446</v>
      </c>
      <c r="C82" s="42">
        <v>36811</v>
      </c>
      <c r="D82" s="43">
        <f t="shared" si="13"/>
        <v>43257</v>
      </c>
    </row>
    <row r="83" spans="1:4" ht="15">
      <c r="A83" s="54">
        <v>37894</v>
      </c>
      <c r="B83" s="45">
        <v>6499</v>
      </c>
      <c r="C83" s="45">
        <v>37076</v>
      </c>
      <c r="D83" s="52">
        <f t="shared" si="13"/>
        <v>43575</v>
      </c>
    </row>
    <row r="84" spans="1:4" ht="15">
      <c r="A84" s="54">
        <v>37802</v>
      </c>
      <c r="B84" s="45">
        <v>7027</v>
      </c>
      <c r="C84" s="45">
        <v>36558</v>
      </c>
      <c r="D84" s="52">
        <f t="shared" si="13"/>
        <v>43585</v>
      </c>
    </row>
    <row r="85" spans="1:4" ht="15.75" thickBot="1">
      <c r="A85" s="55">
        <v>37711</v>
      </c>
      <c r="B85" s="48">
        <v>7011</v>
      </c>
      <c r="C85" s="48">
        <v>36638</v>
      </c>
      <c r="D85" s="56">
        <f t="shared" si="13"/>
        <v>43649</v>
      </c>
    </row>
    <row r="86" spans="1:4" ht="15">
      <c r="A86" s="53">
        <v>37621</v>
      </c>
      <c r="B86" s="42">
        <v>7005</v>
      </c>
      <c r="C86" s="42">
        <v>36802</v>
      </c>
      <c r="D86" s="43">
        <f t="shared" si="13"/>
        <v>43807</v>
      </c>
    </row>
    <row r="87" spans="1:4" ht="15">
      <c r="A87" s="54">
        <v>37529</v>
      </c>
      <c r="B87" s="45">
        <v>6980</v>
      </c>
      <c r="C87" s="45">
        <v>36970</v>
      </c>
      <c r="D87" s="52">
        <f t="shared" si="13"/>
        <v>43950</v>
      </c>
    </row>
    <row r="88" spans="1:4" ht="15">
      <c r="A88" s="54">
        <v>37437</v>
      </c>
      <c r="B88" s="45">
        <v>6991</v>
      </c>
      <c r="C88" s="45">
        <v>36849</v>
      </c>
      <c r="D88" s="52">
        <f t="shared" si="13"/>
        <v>43840</v>
      </c>
    </row>
    <row r="89" spans="1:4" ht="15.75" thickBot="1">
      <c r="A89" s="55">
        <v>37346</v>
      </c>
      <c r="B89" s="48">
        <v>6964</v>
      </c>
      <c r="C89" s="48">
        <v>36961</v>
      </c>
      <c r="D89" s="56">
        <f t="shared" si="13"/>
        <v>43925</v>
      </c>
    </row>
    <row r="90" spans="1:4" ht="15">
      <c r="A90" s="53">
        <v>37256</v>
      </c>
      <c r="B90" s="42">
        <v>7000</v>
      </c>
      <c r="C90" s="42">
        <v>37086</v>
      </c>
      <c r="D90" s="43">
        <f t="shared" si="13"/>
        <v>44086</v>
      </c>
    </row>
    <row r="91" spans="1:4" ht="15">
      <c r="A91" s="54">
        <v>37164</v>
      </c>
      <c r="B91" s="45">
        <v>6996</v>
      </c>
      <c r="C91" s="45">
        <v>37016</v>
      </c>
      <c r="D91" s="52">
        <f t="shared" si="13"/>
        <v>44012</v>
      </c>
    </row>
    <row r="92" spans="1:4" ht="15">
      <c r="A92" s="54">
        <v>37072</v>
      </c>
      <c r="B92" s="45">
        <v>7018</v>
      </c>
      <c r="C92" s="45">
        <v>37082</v>
      </c>
      <c r="D92" s="52">
        <f t="shared" si="13"/>
        <v>44100</v>
      </c>
    </row>
    <row r="93" spans="1:4" ht="15.75" thickBot="1">
      <c r="A93" s="55">
        <v>36981</v>
      </c>
      <c r="B93" s="48">
        <v>7002</v>
      </c>
      <c r="C93" s="48">
        <v>36991</v>
      </c>
      <c r="D93" s="56">
        <f t="shared" si="13"/>
        <v>43993</v>
      </c>
    </row>
    <row r="94" spans="1:4" ht="15">
      <c r="A94" s="57">
        <v>36891</v>
      </c>
      <c r="B94" s="51">
        <v>7051</v>
      </c>
      <c r="C94" s="51">
        <v>37017</v>
      </c>
      <c r="D94" s="52">
        <f t="shared" si="13"/>
        <v>44068</v>
      </c>
    </row>
    <row r="95" spans="1:4" ht="15">
      <c r="A95" s="54">
        <v>36799</v>
      </c>
      <c r="B95" s="45">
        <v>7123</v>
      </c>
      <c r="C95" s="45">
        <v>37040</v>
      </c>
      <c r="D95" s="52">
        <f t="shared" si="13"/>
        <v>44163</v>
      </c>
    </row>
    <row r="96" spans="1:4" ht="15">
      <c r="A96" s="54">
        <v>36707</v>
      </c>
      <c r="B96" s="45">
        <v>6936</v>
      </c>
      <c r="C96" s="45">
        <v>37203</v>
      </c>
      <c r="D96" s="52">
        <f t="shared" si="13"/>
        <v>44139</v>
      </c>
    </row>
    <row r="97" spans="1:4" ht="15.75" thickBot="1">
      <c r="A97" s="55">
        <v>36616</v>
      </c>
      <c r="B97" s="48">
        <v>7056</v>
      </c>
      <c r="C97" s="48">
        <v>37216</v>
      </c>
      <c r="D97" s="56">
        <f t="shared" si="13"/>
        <v>44272</v>
      </c>
    </row>
  </sheetData>
  <sheetProtection/>
  <mergeCells count="20">
    <mergeCell ref="A1:T1"/>
    <mergeCell ref="H36:M36"/>
    <mergeCell ref="N36:S36"/>
    <mergeCell ref="T36:T37"/>
    <mergeCell ref="A36:A37"/>
    <mergeCell ref="B36:G36"/>
    <mergeCell ref="B72:D72"/>
    <mergeCell ref="B60:D60"/>
    <mergeCell ref="N32:N33"/>
    <mergeCell ref="B32:G32"/>
    <mergeCell ref="N2:N3"/>
    <mergeCell ref="H32:M32"/>
    <mergeCell ref="N53:N54"/>
    <mergeCell ref="A53:A54"/>
    <mergeCell ref="B53:G53"/>
    <mergeCell ref="H53:M53"/>
    <mergeCell ref="A32:A33"/>
    <mergeCell ref="H2:M2"/>
    <mergeCell ref="A2:A3"/>
    <mergeCell ref="B2:G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D74:D83 D84:D97 D62:D7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7" max="7" width="10.28125" style="0" customWidth="1"/>
  </cols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Mařáková Kateřina</cp:lastModifiedBy>
  <dcterms:created xsi:type="dcterms:W3CDTF">1997-01-24T11:07:25Z</dcterms:created>
  <dcterms:modified xsi:type="dcterms:W3CDTF">2019-10-09T08:26:47Z</dcterms:modified>
  <cp:category/>
  <cp:version/>
  <cp:contentType/>
  <cp:contentStatus/>
</cp:coreProperties>
</file>